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расписание 1-4" sheetId="3" r:id="rId1"/>
    <sheet name="расписание 5-9" sheetId="5" r:id="rId2"/>
    <sheet name="расписание 10-11" sheetId="4" r:id="rId3"/>
  </sheets>
  <definedNames>
    <definedName name="_xlnm.Print_Area" localSheetId="2">'расписание 10-11'!$B$1:$G$47</definedName>
    <definedName name="_xlnm.Print_Area" localSheetId="0">'расписание 1-4'!$A$1:$N$37</definedName>
    <definedName name="_xlnm.Print_Area" localSheetId="1">'расписание 5-9'!$B$1:$R$47</definedName>
  </definedNames>
  <calcPr calcId="162913"/>
</workbook>
</file>

<file path=xl/calcChain.xml><?xml version="1.0" encoding="utf-8"?>
<calcChain xmlns="http://schemas.openxmlformats.org/spreadsheetml/2006/main">
  <c r="J46" i="5" l="1"/>
  <c r="I46" i="5"/>
  <c r="J45" i="5"/>
  <c r="I45" i="5"/>
  <c r="J44" i="5"/>
  <c r="I44" i="5"/>
  <c r="J43" i="5"/>
  <c r="I43" i="5"/>
  <c r="J41" i="5"/>
  <c r="I41" i="5"/>
  <c r="I33" i="5"/>
  <c r="F46" i="5"/>
  <c r="F45" i="5"/>
  <c r="F44" i="5"/>
  <c r="F43" i="5"/>
  <c r="F41" i="5"/>
  <c r="D45" i="5" l="1"/>
  <c r="D44" i="5"/>
  <c r="D41" i="5"/>
  <c r="D17" i="5"/>
  <c r="D46" i="5"/>
  <c r="D25" i="5"/>
  <c r="D43" i="5"/>
  <c r="D40" i="5"/>
  <c r="D33" i="5"/>
  <c r="E17" i="5"/>
  <c r="E45" i="5"/>
  <c r="E44" i="5"/>
  <c r="E33" i="5"/>
  <c r="E41" i="5"/>
  <c r="E43" i="5"/>
  <c r="E46" i="5"/>
  <c r="G44" i="5"/>
  <c r="G45" i="5"/>
  <c r="G33" i="5"/>
  <c r="G46" i="5"/>
  <c r="G43" i="5"/>
  <c r="G41" i="5"/>
  <c r="G17" i="5"/>
  <c r="H45" i="5"/>
  <c r="H46" i="5"/>
  <c r="H33" i="5"/>
  <c r="H44" i="5"/>
  <c r="H43" i="5"/>
  <c r="H25" i="5"/>
  <c r="H17" i="5"/>
  <c r="K46" i="5"/>
  <c r="K44" i="5"/>
  <c r="K43" i="5"/>
  <c r="K45" i="5"/>
  <c r="L44" i="5"/>
  <c r="L46" i="5"/>
  <c r="L45" i="5"/>
  <c r="L43" i="5"/>
  <c r="E9" i="5" l="1"/>
  <c r="G9" i="5"/>
  <c r="D9" i="5"/>
  <c r="M45" i="5"/>
  <c r="M33" i="5"/>
  <c r="M44" i="5"/>
  <c r="M43" i="5"/>
  <c r="M46" i="5"/>
  <c r="N44" i="5"/>
  <c r="N45" i="5"/>
  <c r="N43" i="5"/>
  <c r="N46" i="5"/>
  <c r="O41" i="5"/>
  <c r="P41" i="5"/>
  <c r="E33" i="4"/>
  <c r="E41" i="4"/>
  <c r="E32" i="4"/>
  <c r="F17" i="4"/>
  <c r="F41" i="4"/>
  <c r="G41" i="4"/>
  <c r="G17" i="4"/>
  <c r="G33" i="4"/>
</calcChain>
</file>

<file path=xl/sharedStrings.xml><?xml version="1.0" encoding="utf-8"?>
<sst xmlns="http://schemas.openxmlformats.org/spreadsheetml/2006/main" count="947" uniqueCount="132">
  <si>
    <t>5а</t>
  </si>
  <si>
    <t>5б</t>
  </si>
  <si>
    <t>6а</t>
  </si>
  <si>
    <t>6б</t>
  </si>
  <si>
    <t>7а</t>
  </si>
  <si>
    <t>7б</t>
  </si>
  <si>
    <t>8а</t>
  </si>
  <si>
    <t>8б</t>
  </si>
  <si>
    <t>8в</t>
  </si>
  <si>
    <t>9а</t>
  </si>
  <si>
    <t>9б</t>
  </si>
  <si>
    <t>10а</t>
  </si>
  <si>
    <t>10б</t>
  </si>
  <si>
    <t>11а</t>
  </si>
  <si>
    <t>11б</t>
  </si>
  <si>
    <t xml:space="preserve"> </t>
  </si>
  <si>
    <t>ПОНЕДЕЛЬНИК</t>
  </si>
  <si>
    <t>ВТОРНИК</t>
  </si>
  <si>
    <t>СРЕДА</t>
  </si>
  <si>
    <t>ЧЕТВЕРГ</t>
  </si>
  <si>
    <t>ПЯТНИЦА</t>
  </si>
  <si>
    <t>СУББОТА</t>
  </si>
  <si>
    <t>1а</t>
  </si>
  <si>
    <t>1б</t>
  </si>
  <si>
    <t>1в</t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</si>
  <si>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</si>
  <si>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</si>
  <si>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</si>
  <si>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</si>
  <si>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</si>
  <si>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</si>
  <si>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</si>
  <si>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</si>
  <si>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</si>
  <si>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понедельник</t>
  </si>
  <si>
    <t>вторник</t>
  </si>
  <si>
    <t>среда</t>
  </si>
  <si>
    <t>четверг</t>
  </si>
  <si>
    <t>пятница</t>
  </si>
  <si>
    <t>суббота</t>
  </si>
  <si>
    <t>чтение 5</t>
  </si>
  <si>
    <t>русский 7</t>
  </si>
  <si>
    <t>музыка 3</t>
  </si>
  <si>
    <t>физ-ра 1</t>
  </si>
  <si>
    <t>окр.мир 6</t>
  </si>
  <si>
    <t>математика 8</t>
  </si>
  <si>
    <t>ИЗО 3</t>
  </si>
  <si>
    <t>технология 2</t>
  </si>
  <si>
    <t>ин.язык 7</t>
  </si>
  <si>
    <t>окрмир 6</t>
  </si>
  <si>
    <t>технология 1</t>
  </si>
  <si>
    <t>информатика 6</t>
  </si>
  <si>
    <t>ОРКСЭ 4</t>
  </si>
  <si>
    <t>проектная деят 2</t>
  </si>
  <si>
    <t>математика 10</t>
  </si>
  <si>
    <t>история 5</t>
  </si>
  <si>
    <t>ин/язык 9</t>
  </si>
  <si>
    <t>биология 10</t>
  </si>
  <si>
    <t>литература 4</t>
  </si>
  <si>
    <t>география 7</t>
  </si>
  <si>
    <t>русский 8</t>
  </si>
  <si>
    <t>технология 4</t>
  </si>
  <si>
    <t>информатика 4</t>
  </si>
  <si>
    <t>физ-ра 3</t>
  </si>
  <si>
    <t>русский 12</t>
  </si>
  <si>
    <t>ин/язык 11</t>
  </si>
  <si>
    <t>история 8</t>
  </si>
  <si>
    <t>математика 13</t>
  </si>
  <si>
    <t>обществознание 9</t>
  </si>
  <si>
    <t>физ-ра 4</t>
  </si>
  <si>
    <t>литература 6</t>
  </si>
  <si>
    <t>информатика 10</t>
  </si>
  <si>
    <t>музыка 1</t>
  </si>
  <si>
    <t>биология 8</t>
  </si>
  <si>
    <t>история 6</t>
  </si>
  <si>
    <t>русский 11</t>
  </si>
  <si>
    <t>алгебра 10</t>
  </si>
  <si>
    <t>физ-ра 2</t>
  </si>
  <si>
    <t>биология 7</t>
  </si>
  <si>
    <t>география 6</t>
  </si>
  <si>
    <t>геометрия 12</t>
  </si>
  <si>
    <t>физика 8</t>
  </si>
  <si>
    <t>ин/язык 10</t>
  </si>
  <si>
    <t>ИЗО 1</t>
  </si>
  <si>
    <t>информатика 7</t>
  </si>
  <si>
    <t>ин/язык 8</t>
  </si>
  <si>
    <t>алгебра 9</t>
  </si>
  <si>
    <t>физика 9</t>
  </si>
  <si>
    <t>геометрия 10</t>
  </si>
  <si>
    <t>обществознание 5</t>
  </si>
  <si>
    <t>геометрия 8</t>
  </si>
  <si>
    <t>история 10</t>
  </si>
  <si>
    <t>русский 6</t>
  </si>
  <si>
    <t>география 5</t>
  </si>
  <si>
    <t>алгебра 7</t>
  </si>
  <si>
    <t>физика 13</t>
  </si>
  <si>
    <t>литература 7</t>
  </si>
  <si>
    <t>химия 12</t>
  </si>
  <si>
    <t>русский 9</t>
  </si>
  <si>
    <t>геометрия 11</t>
  </si>
  <si>
    <t>физика 12</t>
  </si>
  <si>
    <t>литература 8</t>
  </si>
  <si>
    <t>химия 11</t>
  </si>
  <si>
    <t>география 3</t>
  </si>
  <si>
    <t>51</t>
  </si>
  <si>
    <t>5в</t>
  </si>
  <si>
    <t>6в</t>
  </si>
  <si>
    <t>9в</t>
  </si>
  <si>
    <t>Утверждаю: __________/С.Д.Куликов, директор школы</t>
  </si>
  <si>
    <t>9г</t>
  </si>
  <si>
    <t>2г</t>
  </si>
  <si>
    <t>труд 2</t>
  </si>
  <si>
    <t xml:space="preserve">ИЗО 3 </t>
  </si>
  <si>
    <t>проект 2</t>
  </si>
  <si>
    <t>труд 4</t>
  </si>
  <si>
    <t>ин.язык 9</t>
  </si>
  <si>
    <t>ин.язык 11</t>
  </si>
  <si>
    <t>ОДНКНР 8</t>
  </si>
  <si>
    <t xml:space="preserve">география 6 </t>
  </si>
  <si>
    <t>ин.язык 10</t>
  </si>
  <si>
    <t>ОБЗР 3</t>
  </si>
  <si>
    <t>ин.язык 8</t>
  </si>
  <si>
    <t xml:space="preserve">геометрия 10 </t>
  </si>
  <si>
    <t xml:space="preserve">история 8 </t>
  </si>
  <si>
    <t>химия 13</t>
  </si>
  <si>
    <t>проект 5</t>
  </si>
  <si>
    <t>технолоия 4</t>
  </si>
  <si>
    <t xml:space="preserve">ОБЗР 2 </t>
  </si>
  <si>
    <t>44</t>
  </si>
  <si>
    <t>ОБЗР 2</t>
  </si>
  <si>
    <t>35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</si>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</sst>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Arial Cyr"/>
      <family val="2"/>
      <charset val="204"/>
    </font>
    <font>
      <b/>
      <sz val="12"/>
      <color indexed="10"/>
      <name val="Arial Cyr"/>
      <family val="2"/>
      <charset val="204"/>
    </font>
    <font>
      <sz val="12"/>
      <name val="Arial Cyr"/>
      <family val="2"/>
      <charset val="204"/>
    </font>
    <font>
      <b/>
      <sz val="12"/>
      <color indexed="18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0"/>
      <color indexed="18"/>
      <name val="Arial Cyr"/>
      <family val="2"/>
      <charset val="204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2"/>
      <name val="Arial Cyr"/>
      <charset val="204"/>
    </font>
    <font>
      <b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9" fontId="1" fillId="0" borderId="0"/>
  </cellStyleXfs>
  <cellXfs count="95">
    <xf numFmtId="0" fontId="0" fillId="0" borderId="0" xfId="0"/>
    <xf numFmtId="49" fontId="2" fillId="0" borderId="1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49" fontId="4" fillId="0" borderId="1" xfId="1" applyNumberFormat="1" applyFont="1" applyFill="1" applyBorder="1" applyAlignment="1" applyProtection="1">
      <alignment horizontal="center" vertical="center"/>
      <protection hidden="1"/>
    </xf>
    <xf numFmtId="49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3" fillId="0" borderId="6" xfId="1" applyNumberFormat="1" applyFont="1" applyFill="1" applyBorder="1" applyAlignment="1" applyProtection="1">
      <alignment horizontal="center" vertical="center"/>
      <protection hidden="1"/>
    </xf>
    <xf numFmtId="49" fontId="5" fillId="0" borderId="5" xfId="1" applyNumberFormat="1" applyFont="1" applyFill="1" applyBorder="1" applyAlignment="1" applyProtection="1">
      <alignment horizontal="center" vertical="center"/>
      <protection hidden="1"/>
    </xf>
    <xf numFmtId="49" fontId="4" fillId="0" borderId="1" xfId="1" applyNumberFormat="1" applyFont="1" applyFill="1" applyBorder="1" applyAlignment="1" applyProtection="1">
      <alignment horizontal="left" vertical="center"/>
      <protection hidden="1"/>
    </xf>
    <xf numFmtId="49" fontId="4" fillId="0" borderId="6" xfId="1" applyNumberFormat="1" applyFont="1" applyFill="1" applyBorder="1" applyAlignment="1" applyProtection="1">
      <alignment horizontal="left" vertical="center"/>
      <protection hidden="1"/>
    </xf>
    <xf numFmtId="0" fontId="4" fillId="0" borderId="1" xfId="1" applyNumberFormat="1" applyFont="1" applyFill="1" applyBorder="1" applyAlignment="1" applyProtection="1">
      <alignment horizontal="left" vertical="center"/>
      <protection hidden="1"/>
    </xf>
    <xf numFmtId="1" fontId="4" fillId="0" borderId="1" xfId="1" applyNumberFormat="1" applyFont="1" applyFill="1" applyBorder="1" applyAlignment="1" applyProtection="1">
      <alignment horizontal="left" vertical="center"/>
      <protection hidden="1"/>
    </xf>
    <xf numFmtId="49" fontId="4" fillId="0" borderId="9" xfId="1" applyNumberFormat="1" applyFont="1" applyFill="1" applyBorder="1" applyAlignment="1" applyProtection="1">
      <alignment horizontal="left" vertical="center"/>
      <protection hidden="1"/>
    </xf>
    <xf numFmtId="49" fontId="3" fillId="2" borderId="8" xfId="1" applyNumberFormat="1" applyFont="1" applyFill="1" applyBorder="1" applyAlignment="1" applyProtection="1">
      <alignment horizontal="center" vertical="center" textRotation="90"/>
      <protection hidden="1"/>
    </xf>
    <xf numFmtId="49" fontId="5" fillId="4" borderId="3" xfId="1" applyNumberFormat="1" applyFont="1" applyFill="1" applyBorder="1" applyAlignment="1" applyProtection="1">
      <alignment horizontal="center" vertical="center"/>
      <protection hidden="1"/>
    </xf>
    <xf numFmtId="49" fontId="5" fillId="0" borderId="7" xfId="1" applyNumberFormat="1" applyFont="1" applyFill="1" applyBorder="1" applyAlignment="1" applyProtection="1">
      <alignment horizontal="center" vertical="center"/>
      <protection hidden="1"/>
    </xf>
    <xf numFmtId="49" fontId="4" fillId="0" borderId="8" xfId="1" applyNumberFormat="1" applyFont="1" applyFill="1" applyBorder="1" applyAlignment="1" applyProtection="1">
      <alignment horizontal="left" vertical="center"/>
      <protection hidden="1"/>
    </xf>
    <xf numFmtId="49" fontId="3" fillId="2" borderId="7" xfId="1" applyNumberFormat="1" applyFont="1" applyFill="1" applyBorder="1" applyAlignment="1" applyProtection="1">
      <alignment horizontal="center" vertical="center" textRotation="90"/>
      <protection hidden="1"/>
    </xf>
    <xf numFmtId="49" fontId="5" fillId="0" borderId="10" xfId="1" applyNumberFormat="1" applyFont="1" applyFill="1" applyBorder="1" applyAlignment="1" applyProtection="1">
      <alignment horizontal="center" vertical="center"/>
      <protection hidden="1"/>
    </xf>
    <xf numFmtId="49" fontId="4" fillId="0" borderId="11" xfId="1" applyNumberFormat="1" applyFont="1" applyFill="1" applyBorder="1" applyAlignment="1" applyProtection="1">
      <alignment horizontal="left" vertical="center"/>
      <protection hidden="1"/>
    </xf>
    <xf numFmtId="49" fontId="3" fillId="0" borderId="8" xfId="1" applyNumberFormat="1" applyFont="1" applyFill="1" applyBorder="1" applyAlignment="1" applyProtection="1">
      <alignment horizontal="center" vertical="center" textRotation="90"/>
      <protection hidden="1"/>
    </xf>
    <xf numFmtId="49" fontId="3" fillId="0" borderId="7" xfId="1" applyNumberFormat="1" applyFont="1" applyFill="1" applyBorder="1" applyAlignment="1" applyProtection="1">
      <alignment horizontal="center" vertical="center" textRotation="90"/>
      <protection hidden="1"/>
    </xf>
    <xf numFmtId="0" fontId="0" fillId="0" borderId="0" xfId="0" applyAlignment="1">
      <alignment horizontal="right"/>
    </xf>
    <xf numFmtId="49" fontId="7" fillId="0" borderId="2" xfId="1" applyNumberFormat="1" applyFont="1" applyFill="1" applyBorder="1" applyAlignment="1" applyProtection="1">
      <alignment horizontal="center" vertical="center"/>
      <protection hidden="1"/>
    </xf>
    <xf numFmtId="49" fontId="8" fillId="0" borderId="1" xfId="1" applyNumberFormat="1" applyFont="1" applyFill="1" applyBorder="1" applyAlignment="1" applyProtection="1">
      <alignment horizontal="center" vertical="center"/>
      <protection hidden="1"/>
    </xf>
    <xf numFmtId="49" fontId="8" fillId="0" borderId="3" xfId="1" applyNumberFormat="1" applyFont="1" applyFill="1" applyBorder="1" applyAlignment="1" applyProtection="1">
      <alignment horizontal="center" vertical="center"/>
      <protection hidden="1"/>
    </xf>
    <xf numFmtId="49" fontId="8" fillId="0" borderId="2" xfId="1" applyNumberFormat="1" applyFont="1" applyFill="1" applyBorder="1" applyAlignment="1" applyProtection="1">
      <alignment horizontal="center" vertical="center"/>
      <protection hidden="1"/>
    </xf>
    <xf numFmtId="49" fontId="9" fillId="0" borderId="5" xfId="1" applyNumberFormat="1" applyFont="1" applyFill="1" applyBorder="1" applyAlignment="1" applyProtection="1">
      <alignment horizontal="center" vertical="center"/>
      <protection hidden="1"/>
    </xf>
    <xf numFmtId="49" fontId="7" fillId="0" borderId="1" xfId="1" applyNumberFormat="1" applyFont="1" applyFill="1" applyBorder="1" applyAlignment="1" applyProtection="1">
      <alignment horizontal="left" vertical="center"/>
      <protection hidden="1"/>
    </xf>
    <xf numFmtId="49" fontId="7" fillId="0" borderId="6" xfId="1" applyNumberFormat="1" applyFont="1" applyFill="1" applyBorder="1" applyAlignment="1" applyProtection="1">
      <alignment horizontal="left" vertical="center"/>
      <protection hidden="1"/>
    </xf>
    <xf numFmtId="49" fontId="9" fillId="3" borderId="3" xfId="1" applyNumberFormat="1" applyFont="1" applyFill="1" applyBorder="1" applyAlignment="1" applyProtection="1">
      <alignment horizontal="center" vertical="center"/>
      <protection hidden="1"/>
    </xf>
    <xf numFmtId="49" fontId="9" fillId="0" borderId="7" xfId="1" applyNumberFormat="1" applyFont="1" applyFill="1" applyBorder="1" applyAlignment="1" applyProtection="1">
      <alignment horizontal="center" vertical="center"/>
      <protection hidden="1"/>
    </xf>
    <xf numFmtId="49" fontId="7" fillId="0" borderId="9" xfId="1" applyNumberFormat="1" applyFont="1" applyFill="1" applyBorder="1" applyAlignment="1" applyProtection="1">
      <alignment horizontal="left" vertical="center"/>
      <protection hidden="1"/>
    </xf>
    <xf numFmtId="49" fontId="7" fillId="0" borderId="8" xfId="1" applyNumberFormat="1" applyFont="1" applyFill="1" applyBorder="1" applyAlignment="1" applyProtection="1">
      <alignment horizontal="left" vertical="center"/>
      <protection hidden="1"/>
    </xf>
    <xf numFmtId="49" fontId="7" fillId="0" borderId="11" xfId="1" applyNumberFormat="1" applyFont="1" applyFill="1" applyBorder="1" applyAlignment="1" applyProtection="1">
      <alignment horizontal="left" vertical="center"/>
      <protection hidden="1"/>
    </xf>
    <xf numFmtId="49" fontId="9" fillId="0" borderId="10" xfId="1" applyNumberFormat="1" applyFont="1" applyFill="1" applyBorder="1" applyAlignment="1" applyProtection="1">
      <alignment horizontal="center" vertical="center"/>
      <protection hidden="1"/>
    </xf>
    <xf numFmtId="49" fontId="7" fillId="0" borderId="12" xfId="1" applyNumberFormat="1" applyFont="1" applyFill="1" applyBorder="1" applyAlignment="1" applyProtection="1">
      <alignment horizontal="left" vertical="center"/>
      <protection hidden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0" fillId="0" borderId="4" xfId="0" applyFont="1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10" fillId="0" borderId="22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1" xfId="0" applyBorder="1"/>
    <xf numFmtId="0" fontId="0" fillId="0" borderId="17" xfId="0" applyBorder="1"/>
    <xf numFmtId="0" fontId="10" fillId="0" borderId="6" xfId="0" applyFont="1" applyBorder="1" applyAlignment="1">
      <alignment horizontal="center"/>
    </xf>
    <xf numFmtId="0" fontId="0" fillId="0" borderId="18" xfId="0" applyBorder="1"/>
    <xf numFmtId="0" fontId="0" fillId="4" borderId="21" xfId="0" applyFill="1" applyBorder="1" applyAlignment="1">
      <alignment horizontal="center" vertical="center" textRotation="90"/>
    </xf>
    <xf numFmtId="0" fontId="11" fillId="4" borderId="7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1" fontId="12" fillId="3" borderId="1" xfId="1" applyNumberFormat="1" applyFont="1" applyFill="1" applyBorder="1" applyAlignment="1" applyProtection="1">
      <alignment horizontal="center" vertical="center"/>
      <protection hidden="1"/>
    </xf>
    <xf numFmtId="1" fontId="12" fillId="3" borderId="6" xfId="1" applyNumberFormat="1" applyFont="1" applyFill="1" applyBorder="1" applyAlignment="1" applyProtection="1">
      <alignment horizontal="center" vertical="center"/>
      <protection hidden="1"/>
    </xf>
    <xf numFmtId="49" fontId="7" fillId="0" borderId="26" xfId="1" applyNumberFormat="1" applyFont="1" applyFill="1" applyBorder="1" applyAlignment="1" applyProtection="1">
      <alignment horizontal="left" vertical="center"/>
      <protection hidden="1"/>
    </xf>
    <xf numFmtId="49" fontId="7" fillId="0" borderId="4" xfId="1" applyNumberFormat="1" applyFont="1" applyFill="1" applyBorder="1" applyAlignment="1" applyProtection="1">
      <alignment horizontal="left" vertical="center"/>
      <protection hidden="1"/>
    </xf>
    <xf numFmtId="0" fontId="0" fillId="0" borderId="1" xfId="0" applyFill="1" applyBorder="1"/>
    <xf numFmtId="0" fontId="0" fillId="0" borderId="27" xfId="0" applyFill="1" applyBorder="1"/>
    <xf numFmtId="0" fontId="14" fillId="3" borderId="6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1" fontId="6" fillId="4" borderId="1" xfId="1" applyNumberFormat="1" applyFont="1" applyFill="1" applyBorder="1" applyAlignment="1" applyProtection="1">
      <alignment horizontal="center" vertical="center"/>
      <protection hidden="1"/>
    </xf>
    <xf numFmtId="1" fontId="6" fillId="4" borderId="3" xfId="1" applyNumberFormat="1" applyFont="1" applyFill="1" applyBorder="1" applyAlignment="1" applyProtection="1">
      <alignment horizontal="center" vertical="center"/>
      <protection hidden="1"/>
    </xf>
    <xf numFmtId="1" fontId="6" fillId="4" borderId="6" xfId="1" applyNumberFormat="1" applyFont="1" applyFill="1" applyBorder="1" applyAlignment="1" applyProtection="1">
      <alignment horizontal="center" vertical="center"/>
      <protection hidden="1"/>
    </xf>
    <xf numFmtId="49" fontId="6" fillId="4" borderId="3" xfId="1" applyNumberFormat="1" applyFont="1" applyFill="1" applyBorder="1" applyAlignment="1" applyProtection="1">
      <alignment horizontal="center" vertical="center"/>
      <protection hidden="1"/>
    </xf>
    <xf numFmtId="49" fontId="4" fillId="0" borderId="21" xfId="1" applyNumberFormat="1" applyFont="1" applyFill="1" applyBorder="1" applyAlignment="1" applyProtection="1">
      <alignment horizontal="left" vertical="center"/>
      <protection hidden="1"/>
    </xf>
    <xf numFmtId="49" fontId="4" fillId="0" borderId="26" xfId="1" applyNumberFormat="1" applyFont="1" applyFill="1" applyBorder="1" applyAlignment="1" applyProtection="1">
      <alignment horizontal="left" vertical="center"/>
      <protection hidden="1"/>
    </xf>
    <xf numFmtId="49" fontId="4" fillId="0" borderId="4" xfId="1" applyNumberFormat="1" applyFont="1" applyFill="1" applyBorder="1" applyAlignment="1" applyProtection="1">
      <alignment horizontal="left" vertical="center"/>
      <protection hidden="1"/>
    </xf>
    <xf numFmtId="0" fontId="0" fillId="0" borderId="1" xfId="0" applyBorder="1"/>
    <xf numFmtId="0" fontId="0" fillId="4" borderId="3" xfId="0" applyFill="1" applyBorder="1" applyAlignment="1">
      <alignment horizontal="center" vertical="center"/>
    </xf>
    <xf numFmtId="49" fontId="15" fillId="4" borderId="3" xfId="1" applyNumberFormat="1" applyFont="1" applyFill="1" applyBorder="1" applyAlignment="1" applyProtection="1">
      <alignment horizontal="center" vertical="center"/>
      <protection hidden="1"/>
    </xf>
    <xf numFmtId="1" fontId="15" fillId="4" borderId="1" xfId="1" applyNumberFormat="1" applyFont="1" applyFill="1" applyBorder="1" applyAlignment="1" applyProtection="1">
      <alignment horizontal="center" vertical="center"/>
      <protection hidden="1"/>
    </xf>
    <xf numFmtId="1" fontId="15" fillId="4" borderId="6" xfId="1" applyNumberFormat="1" applyFont="1" applyFill="1" applyBorder="1" applyAlignment="1" applyProtection="1">
      <alignment horizontal="center" vertical="center"/>
      <protection hidden="1"/>
    </xf>
    <xf numFmtId="0" fontId="16" fillId="4" borderId="6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49" fontId="8" fillId="0" borderId="6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right"/>
    </xf>
    <xf numFmtId="49" fontId="7" fillId="0" borderId="7" xfId="1" applyNumberFormat="1" applyFont="1" applyFill="1" applyBorder="1" applyAlignment="1" applyProtection="1">
      <alignment horizontal="left" vertical="center"/>
      <protection hidden="1"/>
    </xf>
    <xf numFmtId="0" fontId="0" fillId="0" borderId="10" xfId="0" applyBorder="1"/>
    <xf numFmtId="0" fontId="11" fillId="4" borderId="4" xfId="0" applyFont="1" applyFill="1" applyBorder="1" applyAlignment="1">
      <alignment horizontal="center"/>
    </xf>
    <xf numFmtId="0" fontId="0" fillId="0" borderId="28" xfId="0" applyBorder="1"/>
    <xf numFmtId="0" fontId="0" fillId="0" borderId="7" xfId="0" applyFill="1" applyBorder="1"/>
    <xf numFmtId="0" fontId="0" fillId="0" borderId="11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0" fillId="0" borderId="18" xfId="0" applyBorder="1" applyAlignment="1">
      <alignment horizontal="center" vertical="center" textRotation="90"/>
    </xf>
    <xf numFmtId="0" fontId="0" fillId="0" borderId="19" xfId="0" applyBorder="1" applyAlignment="1">
      <alignment horizontal="center" vertical="center" textRotation="90"/>
    </xf>
    <xf numFmtId="0" fontId="0" fillId="0" borderId="13" xfId="0" applyBorder="1" applyAlignment="1">
      <alignment horizontal="right"/>
    </xf>
    <xf numFmtId="49" fontId="3" fillId="0" borderId="7" xfId="1" applyNumberFormat="1" applyFont="1" applyFill="1" applyBorder="1" applyAlignment="1" applyProtection="1">
      <alignment horizontal="center" vertical="center" textRotation="90"/>
      <protection hidden="1"/>
    </xf>
    <xf numFmtId="49" fontId="3" fillId="0" borderId="4" xfId="1" applyNumberFormat="1" applyFont="1" applyFill="1" applyBorder="1" applyAlignment="1" applyProtection="1">
      <alignment horizontal="center" vertical="center" textRotation="90"/>
      <protection hidden="1"/>
    </xf>
    <xf numFmtId="49" fontId="3" fillId="2" borderId="7" xfId="1" applyNumberFormat="1" applyFont="1" applyFill="1" applyBorder="1" applyAlignment="1" applyProtection="1">
      <alignment horizontal="center" vertical="center" textRotation="90"/>
      <protection hidden="1"/>
    </xf>
    <xf numFmtId="0" fontId="0" fillId="0" borderId="13" xfId="0" applyBorder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 vertical="center" textRotation="90"/>
      <protection hidden="1"/>
    </xf>
  </cellXfs>
  <cellStyles count="2">
    <cellStyle name="Обычный" xfId="0" builtinId="0"/>
    <cellStyle name="Обычный_РАСПИС2000ТВ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45</xdr:row>
      <xdr:rowOff>0</xdr:rowOff>
    </xdr:from>
    <xdr:to>
      <xdr:col>1</xdr:col>
      <xdr:colOff>85725</xdr:colOff>
      <xdr:row>45</xdr:row>
      <xdr:rowOff>0</xdr:rowOff>
    </xdr:to>
    <xdr:sp macro="" textlink="">
      <xdr:nvSpPr>
        <xdr:cNvPr id="2" name="Текст 6"/>
        <xdr:cNvSpPr txBox="1">
          <a:spLocks noChangeArrowheads="1"/>
        </xdr:cNvSpPr>
      </xdr:nvSpPr>
      <xdr:spPr bwMode="auto">
        <a:xfrm>
          <a:off x="685800" y="10668000"/>
          <a:ext cx="9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45</xdr:row>
      <xdr:rowOff>0</xdr:rowOff>
    </xdr:from>
    <xdr:to>
      <xdr:col>1</xdr:col>
      <xdr:colOff>85725</xdr:colOff>
      <xdr:row>45</xdr:row>
      <xdr:rowOff>0</xdr:rowOff>
    </xdr:to>
    <xdr:sp macro="" textlink="">
      <xdr:nvSpPr>
        <xdr:cNvPr id="3" name="Текст 6"/>
        <xdr:cNvSpPr txBox="1">
          <a:spLocks noChangeArrowheads="1"/>
        </xdr:cNvSpPr>
      </xdr:nvSpPr>
      <xdr:spPr bwMode="auto">
        <a:xfrm>
          <a:off x="685800" y="10668000"/>
          <a:ext cx="9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45</xdr:row>
      <xdr:rowOff>0</xdr:rowOff>
    </xdr:from>
    <xdr:to>
      <xdr:col>1</xdr:col>
      <xdr:colOff>85725</xdr:colOff>
      <xdr:row>45</xdr:row>
      <xdr:rowOff>0</xdr:rowOff>
    </xdr:to>
    <xdr:sp macro="" textlink="">
      <xdr:nvSpPr>
        <xdr:cNvPr id="2" name="Текст 6"/>
        <xdr:cNvSpPr txBox="1">
          <a:spLocks noChangeArrowheads="1"/>
        </xdr:cNvSpPr>
      </xdr:nvSpPr>
      <xdr:spPr bwMode="auto">
        <a:xfrm>
          <a:off x="685800" y="10668000"/>
          <a:ext cx="9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45</xdr:row>
      <xdr:rowOff>0</xdr:rowOff>
    </xdr:from>
    <xdr:to>
      <xdr:col>1</xdr:col>
      <xdr:colOff>85725</xdr:colOff>
      <xdr:row>45</xdr:row>
      <xdr:rowOff>0</xdr:rowOff>
    </xdr:to>
    <xdr:sp macro="" textlink="">
      <xdr:nvSpPr>
        <xdr:cNvPr id="3" name="Текст 6"/>
        <xdr:cNvSpPr txBox="1">
          <a:spLocks noChangeArrowheads="1"/>
        </xdr:cNvSpPr>
      </xdr:nvSpPr>
      <xdr:spPr bwMode="auto">
        <a:xfrm>
          <a:off x="685800" y="10668000"/>
          <a:ext cx="9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>
      <selection activeCell="P9" sqref="P9"/>
    </sheetView>
  </sheetViews>
  <sheetFormatPr defaultRowHeight="15" x14ac:dyDescent="0.25"/>
  <cols>
    <col min="1" max="1" width="2.7109375" customWidth="1"/>
    <col min="2" max="8" width="15.42578125" customWidth="1"/>
    <col min="9" max="11" width="15.85546875" customWidth="1"/>
    <col min="12" max="12" width="16.5703125" customWidth="1"/>
    <col min="13" max="13" width="16.7109375" customWidth="1"/>
    <col min="14" max="14" width="17" customWidth="1"/>
  </cols>
  <sheetData>
    <row r="1" spans="1:14" ht="21.75" customHeight="1" thickBot="1" x14ac:dyDescent="0.3">
      <c r="B1" s="89" t="s">
        <v>108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19.5" thickBot="1" x14ac:dyDescent="0.35">
      <c r="A2" s="38"/>
      <c r="B2" s="39" t="s">
        <v>22</v>
      </c>
      <c r="C2" s="39" t="s">
        <v>23</v>
      </c>
      <c r="D2" s="39" t="s">
        <v>24</v>
      </c>
      <c r="E2" s="39" t="s">
        <v>25</v>
      </c>
      <c r="F2" s="39" t="s">
        <v>26</v>
      </c>
      <c r="G2" s="39" t="s">
        <v>27</v>
      </c>
      <c r="H2" s="39" t="s">
        <v>110</v>
      </c>
      <c r="I2" s="48" t="s">
        <v>28</v>
      </c>
      <c r="J2" s="39" t="s">
        <v>29</v>
      </c>
      <c r="K2" s="39" t="s">
        <v>30</v>
      </c>
      <c r="L2" s="39" t="s">
        <v>31</v>
      </c>
      <c r="M2" s="42" t="s">
        <v>32</v>
      </c>
      <c r="N2" s="39" t="s">
        <v>33</v>
      </c>
    </row>
    <row r="3" spans="1:14" x14ac:dyDescent="0.25">
      <c r="A3" s="85" t="s">
        <v>34</v>
      </c>
      <c r="B3" s="40" t="s">
        <v>45</v>
      </c>
      <c r="C3" s="43" t="s">
        <v>41</v>
      </c>
      <c r="D3" s="40" t="s">
        <v>45</v>
      </c>
      <c r="E3" s="40" t="s">
        <v>41</v>
      </c>
      <c r="F3" s="40" t="s">
        <v>41</v>
      </c>
      <c r="G3" s="46" t="s">
        <v>44</v>
      </c>
      <c r="H3" s="40" t="s">
        <v>41</v>
      </c>
      <c r="I3" s="40" t="s">
        <v>48</v>
      </c>
      <c r="J3" s="40" t="s">
        <v>45</v>
      </c>
      <c r="K3" s="40" t="s">
        <v>41</v>
      </c>
      <c r="L3" s="40" t="s">
        <v>45</v>
      </c>
      <c r="M3" s="40" t="s">
        <v>41</v>
      </c>
      <c r="N3" s="40" t="s">
        <v>41</v>
      </c>
    </row>
    <row r="4" spans="1:14" x14ac:dyDescent="0.25">
      <c r="A4" s="86"/>
      <c r="B4" s="36" t="s">
        <v>43</v>
      </c>
      <c r="C4" s="44" t="s">
        <v>44</v>
      </c>
      <c r="D4" s="36" t="s">
        <v>43</v>
      </c>
      <c r="E4" s="36" t="s">
        <v>44</v>
      </c>
      <c r="F4" s="36" t="s">
        <v>42</v>
      </c>
      <c r="G4" s="47" t="s">
        <v>41</v>
      </c>
      <c r="H4" s="36" t="s">
        <v>45</v>
      </c>
      <c r="I4" s="36" t="s">
        <v>45</v>
      </c>
      <c r="J4" s="44" t="s">
        <v>48</v>
      </c>
      <c r="K4" s="36" t="s">
        <v>45</v>
      </c>
      <c r="L4" s="36" t="s">
        <v>40</v>
      </c>
      <c r="M4" s="36" t="s">
        <v>45</v>
      </c>
      <c r="N4" s="36" t="s">
        <v>52</v>
      </c>
    </row>
    <row r="5" spans="1:14" x14ac:dyDescent="0.25">
      <c r="A5" s="86"/>
      <c r="B5" s="36" t="s">
        <v>40</v>
      </c>
      <c r="C5" s="44" t="s">
        <v>43</v>
      </c>
      <c r="D5" s="36" t="s">
        <v>44</v>
      </c>
      <c r="E5" s="36" t="s">
        <v>45</v>
      </c>
      <c r="F5" s="36" t="s">
        <v>40</v>
      </c>
      <c r="G5" s="47" t="s">
        <v>45</v>
      </c>
      <c r="H5" s="36" t="s">
        <v>42</v>
      </c>
      <c r="I5" s="36" t="s">
        <v>41</v>
      </c>
      <c r="J5" s="44" t="s">
        <v>40</v>
      </c>
      <c r="K5" s="36" t="s">
        <v>44</v>
      </c>
      <c r="L5" s="36" t="s">
        <v>43</v>
      </c>
      <c r="M5" s="36" t="s">
        <v>44</v>
      </c>
      <c r="N5" s="84" t="s">
        <v>111</v>
      </c>
    </row>
    <row r="6" spans="1:14" x14ac:dyDescent="0.25">
      <c r="A6" s="86"/>
      <c r="B6" s="36" t="s">
        <v>41</v>
      </c>
      <c r="C6" s="44" t="s">
        <v>45</v>
      </c>
      <c r="D6" s="36" t="s">
        <v>41</v>
      </c>
      <c r="E6" s="36" t="s">
        <v>40</v>
      </c>
      <c r="F6" s="36" t="s">
        <v>45</v>
      </c>
      <c r="G6" s="47" t="s">
        <v>42</v>
      </c>
      <c r="H6" s="36" t="s">
        <v>40</v>
      </c>
      <c r="I6" s="36" t="s">
        <v>111</v>
      </c>
      <c r="J6" s="44" t="s">
        <v>41</v>
      </c>
      <c r="K6" s="36" t="s">
        <v>40</v>
      </c>
      <c r="L6" s="36" t="s">
        <v>48</v>
      </c>
      <c r="M6" s="36" t="s">
        <v>40</v>
      </c>
      <c r="N6" s="36" t="s">
        <v>42</v>
      </c>
    </row>
    <row r="7" spans="1:14" ht="15.75" thickBot="1" x14ac:dyDescent="0.3">
      <c r="A7" s="87"/>
      <c r="B7" s="37"/>
      <c r="C7" s="45"/>
      <c r="D7" s="37"/>
      <c r="E7" s="37"/>
      <c r="F7" s="37" t="s">
        <v>49</v>
      </c>
      <c r="G7" s="49"/>
      <c r="H7" s="37"/>
      <c r="I7" s="37"/>
      <c r="J7" s="45"/>
      <c r="K7" s="37" t="s">
        <v>48</v>
      </c>
      <c r="L7" s="37" t="s">
        <v>44</v>
      </c>
      <c r="M7" s="37" t="s">
        <v>43</v>
      </c>
      <c r="N7" s="36" t="s">
        <v>44</v>
      </c>
    </row>
    <row r="8" spans="1:14" ht="15.75" thickBot="1" x14ac:dyDescent="0.3">
      <c r="A8" s="50"/>
      <c r="B8" s="51">
        <v>21</v>
      </c>
      <c r="C8" s="51">
        <v>22</v>
      </c>
      <c r="D8" s="51">
        <v>22</v>
      </c>
      <c r="E8" s="51">
        <v>26</v>
      </c>
      <c r="F8" s="51">
        <v>29</v>
      </c>
      <c r="G8" s="51">
        <v>24</v>
      </c>
      <c r="H8" s="51">
        <v>23</v>
      </c>
      <c r="I8" s="51">
        <v>24</v>
      </c>
      <c r="J8" s="51">
        <v>27</v>
      </c>
      <c r="K8" s="51">
        <v>33</v>
      </c>
      <c r="L8" s="51">
        <v>27</v>
      </c>
      <c r="M8" s="51">
        <v>27</v>
      </c>
      <c r="N8" s="51">
        <v>22</v>
      </c>
    </row>
    <row r="9" spans="1:14" x14ac:dyDescent="0.25">
      <c r="A9" s="85" t="s">
        <v>35</v>
      </c>
      <c r="B9" s="36" t="s">
        <v>45</v>
      </c>
      <c r="C9" s="40" t="s">
        <v>41</v>
      </c>
      <c r="D9" s="40" t="s">
        <v>40</v>
      </c>
      <c r="E9" s="40" t="s">
        <v>48</v>
      </c>
      <c r="F9" s="40" t="s">
        <v>45</v>
      </c>
      <c r="G9" s="40" t="s">
        <v>40</v>
      </c>
      <c r="H9" s="40" t="s">
        <v>48</v>
      </c>
      <c r="I9" s="40" t="s">
        <v>41</v>
      </c>
      <c r="J9" s="40" t="s">
        <v>41</v>
      </c>
      <c r="K9" s="40" t="s">
        <v>41</v>
      </c>
      <c r="L9" s="40" t="s">
        <v>41</v>
      </c>
      <c r="M9" s="40" t="s">
        <v>45</v>
      </c>
      <c r="N9" s="40" t="s">
        <v>45</v>
      </c>
    </row>
    <row r="10" spans="1:14" x14ac:dyDescent="0.25">
      <c r="A10" s="86"/>
      <c r="B10" s="36" t="s">
        <v>42</v>
      </c>
      <c r="C10" s="36" t="s">
        <v>42</v>
      </c>
      <c r="D10" s="36" t="s">
        <v>41</v>
      </c>
      <c r="E10" s="36" t="s">
        <v>45</v>
      </c>
      <c r="F10" s="36" t="s">
        <v>40</v>
      </c>
      <c r="G10" s="36" t="s">
        <v>48</v>
      </c>
      <c r="H10" s="36" t="s">
        <v>45</v>
      </c>
      <c r="I10" s="36" t="s">
        <v>43</v>
      </c>
      <c r="J10" s="36" t="s">
        <v>45</v>
      </c>
      <c r="K10" s="36" t="s">
        <v>45</v>
      </c>
      <c r="L10" s="36" t="s">
        <v>45</v>
      </c>
      <c r="M10" s="36" t="s">
        <v>40</v>
      </c>
      <c r="N10" s="36" t="s">
        <v>43</v>
      </c>
    </row>
    <row r="11" spans="1:14" x14ac:dyDescent="0.25">
      <c r="A11" s="86"/>
      <c r="B11" s="36" t="s">
        <v>40</v>
      </c>
      <c r="C11" s="36" t="s">
        <v>45</v>
      </c>
      <c r="D11" s="36" t="s">
        <v>45</v>
      </c>
      <c r="E11" s="36" t="s">
        <v>40</v>
      </c>
      <c r="F11" s="36" t="s">
        <v>41</v>
      </c>
      <c r="G11" s="36" t="s">
        <v>41</v>
      </c>
      <c r="H11" s="36" t="s">
        <v>43</v>
      </c>
      <c r="I11" s="36" t="s">
        <v>45</v>
      </c>
      <c r="J11" s="36" t="s">
        <v>43</v>
      </c>
      <c r="K11" s="36" t="s">
        <v>40</v>
      </c>
      <c r="L11" s="36" t="s">
        <v>40</v>
      </c>
      <c r="M11" s="36" t="s">
        <v>43</v>
      </c>
      <c r="N11" s="36" t="s">
        <v>40</v>
      </c>
    </row>
    <row r="12" spans="1:14" ht="15.75" thickBot="1" x14ac:dyDescent="0.3">
      <c r="A12" s="86"/>
      <c r="B12" s="36" t="s">
        <v>41</v>
      </c>
      <c r="C12" s="36" t="s">
        <v>40</v>
      </c>
      <c r="D12" s="37" t="s">
        <v>111</v>
      </c>
      <c r="E12" s="36" t="s">
        <v>41</v>
      </c>
      <c r="F12" s="36" t="s">
        <v>48</v>
      </c>
      <c r="G12" s="36" t="s">
        <v>43</v>
      </c>
      <c r="H12" s="36" t="s">
        <v>41</v>
      </c>
      <c r="I12" s="36" t="s">
        <v>40</v>
      </c>
      <c r="J12" s="36" t="s">
        <v>44</v>
      </c>
      <c r="K12" s="36" t="s">
        <v>46</v>
      </c>
      <c r="L12" s="36" t="s">
        <v>43</v>
      </c>
      <c r="M12" s="36" t="s">
        <v>48</v>
      </c>
      <c r="N12" s="36" t="s">
        <v>48</v>
      </c>
    </row>
    <row r="13" spans="1:14" ht="15.75" thickBot="1" x14ac:dyDescent="0.3">
      <c r="A13" s="87"/>
      <c r="B13" s="37" t="s">
        <v>111</v>
      </c>
      <c r="C13" s="37"/>
      <c r="D13" s="37"/>
      <c r="E13" s="37" t="s">
        <v>43</v>
      </c>
      <c r="F13" s="37"/>
      <c r="G13" s="37" t="s">
        <v>45</v>
      </c>
      <c r="H13" s="37" t="s">
        <v>40</v>
      </c>
      <c r="I13" s="37" t="s">
        <v>44</v>
      </c>
      <c r="J13" s="37" t="s">
        <v>42</v>
      </c>
      <c r="K13" s="37"/>
      <c r="L13" s="37" t="s">
        <v>52</v>
      </c>
      <c r="M13" s="37" t="s">
        <v>42</v>
      </c>
      <c r="N13" s="37" t="s">
        <v>46</v>
      </c>
    </row>
    <row r="14" spans="1:14" ht="15.75" thickBot="1" x14ac:dyDescent="0.3">
      <c r="A14" s="50"/>
      <c r="B14" s="82">
        <v>25</v>
      </c>
      <c r="C14" s="51">
        <v>23</v>
      </c>
      <c r="D14" s="52">
        <v>22</v>
      </c>
      <c r="E14" s="51">
        <v>28</v>
      </c>
      <c r="F14" s="51">
        <v>27</v>
      </c>
      <c r="G14" s="51">
        <v>28</v>
      </c>
      <c r="H14" s="51">
        <v>28</v>
      </c>
      <c r="I14" s="51">
        <v>27</v>
      </c>
      <c r="J14" s="51">
        <v>25</v>
      </c>
      <c r="K14" s="51">
        <v>23</v>
      </c>
      <c r="L14" s="51">
        <v>25</v>
      </c>
      <c r="M14" s="51">
        <v>24</v>
      </c>
      <c r="N14" s="51">
        <v>24</v>
      </c>
    </row>
    <row r="15" spans="1:14" x14ac:dyDescent="0.25">
      <c r="A15" s="85" t="s">
        <v>36</v>
      </c>
      <c r="B15" s="40" t="s">
        <v>40</v>
      </c>
      <c r="C15" s="43" t="s">
        <v>45</v>
      </c>
      <c r="D15" s="43" t="s">
        <v>45</v>
      </c>
      <c r="E15" s="40" t="s">
        <v>41</v>
      </c>
      <c r="F15" s="40" t="s">
        <v>40</v>
      </c>
      <c r="G15" s="40" t="s">
        <v>40</v>
      </c>
      <c r="H15" s="40" t="s">
        <v>40</v>
      </c>
      <c r="I15" s="40" t="s">
        <v>45</v>
      </c>
      <c r="J15" s="40" t="s">
        <v>40</v>
      </c>
      <c r="K15" s="40" t="s">
        <v>45</v>
      </c>
      <c r="L15" s="40" t="s">
        <v>45</v>
      </c>
      <c r="M15" s="40" t="s">
        <v>45</v>
      </c>
      <c r="N15" s="40" t="s">
        <v>45</v>
      </c>
    </row>
    <row r="16" spans="1:14" x14ac:dyDescent="0.25">
      <c r="A16" s="86"/>
      <c r="B16" s="36" t="s">
        <v>41</v>
      </c>
      <c r="C16" s="44" t="s">
        <v>40</v>
      </c>
      <c r="D16" s="44" t="s">
        <v>41</v>
      </c>
      <c r="E16" s="36" t="s">
        <v>44</v>
      </c>
      <c r="F16" s="36" t="s">
        <v>45</v>
      </c>
      <c r="G16" s="36" t="s">
        <v>41</v>
      </c>
      <c r="H16" s="36" t="s">
        <v>41</v>
      </c>
      <c r="I16" s="36" t="s">
        <v>41</v>
      </c>
      <c r="J16" s="36" t="s">
        <v>45</v>
      </c>
      <c r="K16" s="36" t="s">
        <v>41</v>
      </c>
      <c r="L16" s="36" t="s">
        <v>44</v>
      </c>
      <c r="M16" s="36" t="s">
        <v>41</v>
      </c>
      <c r="N16" s="36" t="s">
        <v>40</v>
      </c>
    </row>
    <row r="17" spans="1:14" x14ac:dyDescent="0.25">
      <c r="A17" s="86"/>
      <c r="B17" s="36" t="s">
        <v>43</v>
      </c>
      <c r="C17" s="44" t="s">
        <v>41</v>
      </c>
      <c r="D17" s="44" t="s">
        <v>43</v>
      </c>
      <c r="E17" s="36" t="s">
        <v>45</v>
      </c>
      <c r="F17" s="36" t="s">
        <v>41</v>
      </c>
      <c r="G17" s="36" t="s">
        <v>46</v>
      </c>
      <c r="H17" s="36" t="s">
        <v>111</v>
      </c>
      <c r="I17" s="36" t="s">
        <v>40</v>
      </c>
      <c r="J17" s="36" t="s">
        <v>41</v>
      </c>
      <c r="K17" s="36" t="s">
        <v>40</v>
      </c>
      <c r="L17" s="36" t="s">
        <v>41</v>
      </c>
      <c r="M17" s="36" t="s">
        <v>111</v>
      </c>
      <c r="N17" s="36" t="s">
        <v>41</v>
      </c>
    </row>
    <row r="18" spans="1:14" x14ac:dyDescent="0.25">
      <c r="A18" s="86"/>
      <c r="B18" s="36" t="s">
        <v>44</v>
      </c>
      <c r="C18" s="44" t="s">
        <v>43</v>
      </c>
      <c r="D18" s="44" t="s">
        <v>40</v>
      </c>
      <c r="E18" s="36" t="s">
        <v>42</v>
      </c>
      <c r="F18" s="36" t="s">
        <v>43</v>
      </c>
      <c r="G18" s="36" t="s">
        <v>45</v>
      </c>
      <c r="H18" s="36" t="s">
        <v>44</v>
      </c>
      <c r="I18" s="36" t="s">
        <v>42</v>
      </c>
      <c r="J18" s="36" t="s">
        <v>111</v>
      </c>
      <c r="K18" s="36" t="s">
        <v>43</v>
      </c>
      <c r="L18" s="36" t="s">
        <v>42</v>
      </c>
      <c r="M18" s="36" t="s">
        <v>48</v>
      </c>
      <c r="N18" s="36" t="s">
        <v>43</v>
      </c>
    </row>
    <row r="19" spans="1:14" ht="15.75" thickBot="1" x14ac:dyDescent="0.3">
      <c r="A19" s="87"/>
      <c r="B19" s="37"/>
      <c r="C19" s="83"/>
      <c r="D19" s="45"/>
      <c r="E19" s="37"/>
      <c r="F19" s="37"/>
      <c r="G19" s="37"/>
      <c r="H19" s="37"/>
      <c r="I19" s="37"/>
      <c r="J19" s="37"/>
      <c r="K19" s="37"/>
      <c r="L19" s="37"/>
      <c r="M19" s="37"/>
      <c r="N19" s="37"/>
    </row>
    <row r="20" spans="1:14" ht="15.75" thickBot="1" x14ac:dyDescent="0.3">
      <c r="A20" s="50"/>
      <c r="B20" s="51">
        <v>19</v>
      </c>
      <c r="C20" s="51">
        <v>21</v>
      </c>
      <c r="D20" s="52">
        <v>21</v>
      </c>
      <c r="E20" s="51">
        <v>24</v>
      </c>
      <c r="F20" s="51">
        <v>21</v>
      </c>
      <c r="G20" s="51">
        <v>23</v>
      </c>
      <c r="H20" s="51">
        <v>20</v>
      </c>
      <c r="I20" s="51">
        <v>23</v>
      </c>
      <c r="J20" s="51">
        <v>22</v>
      </c>
      <c r="K20" s="51">
        <v>21</v>
      </c>
      <c r="L20" s="51">
        <v>24</v>
      </c>
      <c r="M20" s="51">
        <v>24</v>
      </c>
      <c r="N20" s="51">
        <v>21</v>
      </c>
    </row>
    <row r="21" spans="1:14" x14ac:dyDescent="0.25">
      <c r="A21" s="85" t="s">
        <v>37</v>
      </c>
      <c r="B21" s="40" t="s">
        <v>45</v>
      </c>
      <c r="C21" s="43" t="s">
        <v>40</v>
      </c>
      <c r="D21" s="43" t="s">
        <v>44</v>
      </c>
      <c r="E21" s="40" t="s">
        <v>48</v>
      </c>
      <c r="F21" s="40" t="s">
        <v>40</v>
      </c>
      <c r="G21" s="40" t="s">
        <v>44</v>
      </c>
      <c r="H21" s="40" t="s">
        <v>41</v>
      </c>
      <c r="I21" s="40" t="s">
        <v>40</v>
      </c>
      <c r="J21" s="40" t="s">
        <v>45</v>
      </c>
      <c r="K21" s="40" t="s">
        <v>41</v>
      </c>
      <c r="L21" s="40" t="s">
        <v>40</v>
      </c>
      <c r="M21" s="40" t="s">
        <v>52</v>
      </c>
      <c r="N21" s="40" t="s">
        <v>45</v>
      </c>
    </row>
    <row r="22" spans="1:14" x14ac:dyDescent="0.25">
      <c r="A22" s="86"/>
      <c r="B22" s="36" t="s">
        <v>46</v>
      </c>
      <c r="C22" s="44" t="s">
        <v>45</v>
      </c>
      <c r="D22" s="44" t="s">
        <v>41</v>
      </c>
      <c r="E22" s="36" t="s">
        <v>40</v>
      </c>
      <c r="F22" s="36" t="s">
        <v>48</v>
      </c>
      <c r="G22" s="36" t="s">
        <v>45</v>
      </c>
      <c r="H22" s="36" t="s">
        <v>43</v>
      </c>
      <c r="I22" s="36" t="s">
        <v>45</v>
      </c>
      <c r="J22" s="36" t="s">
        <v>41</v>
      </c>
      <c r="K22" s="36" t="s">
        <v>45</v>
      </c>
      <c r="L22" s="36" t="s">
        <v>45</v>
      </c>
      <c r="M22" s="36" t="s">
        <v>41</v>
      </c>
      <c r="N22" s="36" t="s">
        <v>41</v>
      </c>
    </row>
    <row r="23" spans="1:14" x14ac:dyDescent="0.25">
      <c r="A23" s="86"/>
      <c r="B23" s="81" t="s">
        <v>40</v>
      </c>
      <c r="C23" s="44" t="s">
        <v>41</v>
      </c>
      <c r="D23" s="44" t="s">
        <v>46</v>
      </c>
      <c r="E23" s="36" t="s">
        <v>43</v>
      </c>
      <c r="F23" s="36" t="s">
        <v>45</v>
      </c>
      <c r="G23" s="36" t="s">
        <v>41</v>
      </c>
      <c r="H23" s="36" t="s">
        <v>45</v>
      </c>
      <c r="I23" s="36" t="s">
        <v>41</v>
      </c>
      <c r="J23" s="36" t="s">
        <v>48</v>
      </c>
      <c r="K23" s="36" t="s">
        <v>42</v>
      </c>
      <c r="L23" s="36" t="s">
        <v>41</v>
      </c>
      <c r="M23" s="36" t="s">
        <v>40</v>
      </c>
      <c r="N23" s="36" t="s">
        <v>40</v>
      </c>
    </row>
    <row r="24" spans="1:14" x14ac:dyDescent="0.25">
      <c r="A24" s="86"/>
      <c r="B24" s="36" t="s">
        <v>41</v>
      </c>
      <c r="C24" s="44" t="s">
        <v>46</v>
      </c>
      <c r="D24" s="36" t="s">
        <v>40</v>
      </c>
      <c r="E24" s="36" t="s">
        <v>45</v>
      </c>
      <c r="F24" s="36" t="s">
        <v>43</v>
      </c>
      <c r="G24" s="36" t="s">
        <v>40</v>
      </c>
      <c r="H24" s="36" t="s">
        <v>46</v>
      </c>
      <c r="I24" s="36" t="s">
        <v>44</v>
      </c>
      <c r="J24" s="36" t="s">
        <v>40</v>
      </c>
      <c r="K24" s="36" t="s">
        <v>48</v>
      </c>
      <c r="L24" s="36" t="s">
        <v>112</v>
      </c>
      <c r="M24" s="36" t="s">
        <v>46</v>
      </c>
      <c r="N24" s="36" t="s">
        <v>44</v>
      </c>
    </row>
    <row r="25" spans="1:14" ht="15.75" thickBot="1" x14ac:dyDescent="0.3">
      <c r="A25" s="87"/>
      <c r="B25" s="37"/>
      <c r="C25" s="45" t="s">
        <v>44</v>
      </c>
      <c r="D25" s="45" t="s">
        <v>43</v>
      </c>
      <c r="E25" s="37" t="s">
        <v>41</v>
      </c>
      <c r="F25" s="37" t="s">
        <v>41</v>
      </c>
      <c r="G25" s="37" t="s">
        <v>43</v>
      </c>
      <c r="H25" s="37" t="s">
        <v>40</v>
      </c>
      <c r="I25" s="37" t="s">
        <v>48</v>
      </c>
      <c r="J25" s="37" t="s">
        <v>43</v>
      </c>
      <c r="K25" s="37" t="s">
        <v>111</v>
      </c>
      <c r="L25" s="37" t="s">
        <v>113</v>
      </c>
      <c r="M25" s="37"/>
      <c r="N25" s="37"/>
    </row>
    <row r="26" spans="1:14" ht="15.75" thickBot="1" x14ac:dyDescent="0.3">
      <c r="A26" s="50"/>
      <c r="B26" s="51">
        <v>23</v>
      </c>
      <c r="C26" s="51">
        <v>29</v>
      </c>
      <c r="D26" s="51">
        <v>22</v>
      </c>
      <c r="E26" s="51">
        <v>28</v>
      </c>
      <c r="F26" s="51">
        <v>28</v>
      </c>
      <c r="G26" s="51">
        <v>27</v>
      </c>
      <c r="H26" s="51">
        <v>24</v>
      </c>
      <c r="I26" s="51">
        <v>33</v>
      </c>
      <c r="J26" s="51">
        <v>28</v>
      </c>
      <c r="K26" s="51">
        <v>27</v>
      </c>
      <c r="L26" s="51">
        <v>25</v>
      </c>
      <c r="M26" s="51">
        <v>19</v>
      </c>
      <c r="N26" s="51">
        <v>26</v>
      </c>
    </row>
    <row r="27" spans="1:14" x14ac:dyDescent="0.25">
      <c r="A27" s="85" t="s">
        <v>38</v>
      </c>
      <c r="B27" s="40" t="s">
        <v>45</v>
      </c>
      <c r="C27" s="40" t="s">
        <v>41</v>
      </c>
      <c r="D27" s="43" t="s">
        <v>41</v>
      </c>
      <c r="E27" s="40" t="s">
        <v>41</v>
      </c>
      <c r="F27" s="40" t="s">
        <v>44</v>
      </c>
      <c r="G27" s="40" t="s">
        <v>48</v>
      </c>
      <c r="H27" s="40" t="s">
        <v>41</v>
      </c>
      <c r="I27" s="40" t="s">
        <v>45</v>
      </c>
      <c r="J27" s="40" t="s">
        <v>44</v>
      </c>
      <c r="K27" s="40" t="s">
        <v>41</v>
      </c>
      <c r="L27" s="40" t="s">
        <v>41</v>
      </c>
      <c r="M27" s="40" t="s">
        <v>41</v>
      </c>
      <c r="N27" s="40" t="s">
        <v>45</v>
      </c>
    </row>
    <row r="28" spans="1:14" x14ac:dyDescent="0.25">
      <c r="A28" s="86"/>
      <c r="B28" s="36" t="s">
        <v>41</v>
      </c>
      <c r="C28" s="36" t="s">
        <v>111</v>
      </c>
      <c r="D28" s="44" t="s">
        <v>42</v>
      </c>
      <c r="E28" s="36" t="s">
        <v>46</v>
      </c>
      <c r="F28" s="36" t="s">
        <v>46</v>
      </c>
      <c r="G28" s="36" t="s">
        <v>45</v>
      </c>
      <c r="H28" s="36" t="s">
        <v>48</v>
      </c>
      <c r="I28" s="36" t="s">
        <v>46</v>
      </c>
      <c r="J28" s="36" t="s">
        <v>45</v>
      </c>
      <c r="K28" s="36" t="s">
        <v>40</v>
      </c>
      <c r="L28" s="36" t="s">
        <v>48</v>
      </c>
      <c r="M28" s="36" t="s">
        <v>113</v>
      </c>
      <c r="N28" s="36" t="s">
        <v>41</v>
      </c>
    </row>
    <row r="29" spans="1:14" x14ac:dyDescent="0.25">
      <c r="A29" s="86"/>
      <c r="B29" s="36" t="s">
        <v>43</v>
      </c>
      <c r="C29" s="36" t="s">
        <v>40</v>
      </c>
      <c r="D29" s="44" t="s">
        <v>40</v>
      </c>
      <c r="E29" s="36" t="s">
        <v>45</v>
      </c>
      <c r="F29" s="36" t="s">
        <v>45</v>
      </c>
      <c r="G29" s="36" t="s">
        <v>111</v>
      </c>
      <c r="H29" s="36" t="s">
        <v>45</v>
      </c>
      <c r="I29" s="36" t="s">
        <v>40</v>
      </c>
      <c r="J29" s="36" t="s">
        <v>46</v>
      </c>
      <c r="K29" s="36" t="s">
        <v>45</v>
      </c>
      <c r="L29" s="36" t="s">
        <v>47</v>
      </c>
      <c r="M29" s="36" t="s">
        <v>45</v>
      </c>
      <c r="N29" s="36" t="s">
        <v>48</v>
      </c>
    </row>
    <row r="30" spans="1:14" x14ac:dyDescent="0.25">
      <c r="A30" s="86"/>
      <c r="B30" s="36" t="s">
        <v>44</v>
      </c>
      <c r="C30" s="36" t="s">
        <v>45</v>
      </c>
      <c r="D30" s="44" t="s">
        <v>45</v>
      </c>
      <c r="E30" s="36" t="s">
        <v>40</v>
      </c>
      <c r="F30" s="36" t="s">
        <v>41</v>
      </c>
      <c r="G30" s="36" t="s">
        <v>40</v>
      </c>
      <c r="H30" s="36" t="s">
        <v>44</v>
      </c>
      <c r="I30" s="36" t="s">
        <v>43</v>
      </c>
      <c r="J30" s="36" t="s">
        <v>41</v>
      </c>
      <c r="K30" s="36" t="s">
        <v>43</v>
      </c>
      <c r="L30" s="36" t="s">
        <v>40</v>
      </c>
      <c r="M30" s="36" t="s">
        <v>44</v>
      </c>
      <c r="N30" s="36" t="s">
        <v>53</v>
      </c>
    </row>
    <row r="31" spans="1:14" ht="15.75" thickBot="1" x14ac:dyDescent="0.3">
      <c r="A31" s="87"/>
      <c r="B31" s="37"/>
      <c r="C31" s="37" t="s">
        <v>43</v>
      </c>
      <c r="D31" s="45" t="s">
        <v>43</v>
      </c>
      <c r="E31" s="37" t="s">
        <v>111</v>
      </c>
      <c r="F31" s="37" t="s">
        <v>111</v>
      </c>
      <c r="G31" s="37" t="s">
        <v>41</v>
      </c>
      <c r="H31" s="37"/>
      <c r="I31" s="37" t="s">
        <v>41</v>
      </c>
      <c r="J31" s="37" t="s">
        <v>40</v>
      </c>
      <c r="K31" s="37" t="s">
        <v>44</v>
      </c>
      <c r="L31" s="37" t="s">
        <v>45</v>
      </c>
      <c r="M31" s="37" t="s">
        <v>40</v>
      </c>
      <c r="N31" s="37"/>
    </row>
    <row r="32" spans="1:14" ht="15.75" thickBot="1" x14ac:dyDescent="0.3">
      <c r="A32" s="50"/>
      <c r="B32" s="51">
        <v>22</v>
      </c>
      <c r="C32" s="51">
        <v>23</v>
      </c>
      <c r="D32" s="51">
        <v>24</v>
      </c>
      <c r="E32" s="51">
        <v>25</v>
      </c>
      <c r="F32" s="51">
        <v>26</v>
      </c>
      <c r="G32" s="51">
        <v>29</v>
      </c>
      <c r="H32" s="51">
        <v>28</v>
      </c>
      <c r="I32" s="51">
        <v>24</v>
      </c>
      <c r="J32" s="51">
        <v>29</v>
      </c>
      <c r="K32" s="51">
        <v>27</v>
      </c>
      <c r="L32" s="51">
        <v>29</v>
      </c>
      <c r="M32" s="51">
        <v>28</v>
      </c>
      <c r="N32" s="51">
        <v>24</v>
      </c>
    </row>
    <row r="33" spans="1:14" x14ac:dyDescent="0.25">
      <c r="A33" s="85" t="s">
        <v>39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x14ac:dyDescent="0.25">
      <c r="A34" s="8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</row>
    <row r="35" spans="1:14" x14ac:dyDescent="0.25">
      <c r="A35" s="8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1:14" x14ac:dyDescent="0.25">
      <c r="A36" s="88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spans="1:14" ht="15.75" thickBot="1" x14ac:dyDescent="0.3">
      <c r="A37" s="87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</row>
  </sheetData>
  <mergeCells count="7">
    <mergeCell ref="A27:A31"/>
    <mergeCell ref="A33:A37"/>
    <mergeCell ref="B1:N1"/>
    <mergeCell ref="A3:A7"/>
    <mergeCell ref="A9:A13"/>
    <mergeCell ref="A15:A19"/>
    <mergeCell ref="A21:A25"/>
  </mergeCells>
  <pageMargins left="0.11811023622047245" right="0.70866141732283472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2"/>
  <sheetViews>
    <sheetView topLeftCell="E1" workbookViewId="0">
      <selection activeCell="O47" sqref="O47:R47"/>
    </sheetView>
  </sheetViews>
  <sheetFormatPr defaultRowHeight="15" x14ac:dyDescent="0.25"/>
  <cols>
    <col min="2" max="2" width="3.7109375" customWidth="1"/>
    <col min="3" max="3" width="4.42578125" customWidth="1"/>
    <col min="4" max="6" width="14.7109375" customWidth="1"/>
    <col min="7" max="7" width="17.5703125" customWidth="1"/>
    <col min="8" max="10" width="18" customWidth="1"/>
    <col min="11" max="11" width="18.85546875" customWidth="1"/>
    <col min="12" max="12" width="18.7109375" customWidth="1"/>
    <col min="13" max="13" width="18.5703125" customWidth="1"/>
    <col min="14" max="14" width="18.42578125" customWidth="1"/>
    <col min="15" max="15" width="17.42578125" customWidth="1"/>
    <col min="16" max="17" width="18.7109375" customWidth="1"/>
    <col min="18" max="18" width="17.7109375" customWidth="1"/>
  </cols>
  <sheetData>
    <row r="1" spans="2:19" ht="29.25" customHeight="1" thickBot="1" x14ac:dyDescent="0.3">
      <c r="B1" s="89" t="s">
        <v>108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79"/>
    </row>
    <row r="2" spans="2:19" ht="18.75" thickBot="1" x14ac:dyDescent="0.3">
      <c r="B2" s="1" t="s">
        <v>15</v>
      </c>
      <c r="C2" s="22"/>
      <c r="D2" s="23" t="s">
        <v>0</v>
      </c>
      <c r="E2" s="23" t="s">
        <v>1</v>
      </c>
      <c r="F2" s="78" t="s">
        <v>105</v>
      </c>
      <c r="G2" s="24" t="s">
        <v>2</v>
      </c>
      <c r="H2" s="23" t="s">
        <v>3</v>
      </c>
      <c r="I2" s="78" t="s">
        <v>106</v>
      </c>
      <c r="J2" s="23" t="s">
        <v>4</v>
      </c>
      <c r="K2" s="23" t="s">
        <v>5</v>
      </c>
      <c r="L2" s="23" t="s">
        <v>6</v>
      </c>
      <c r="M2" s="23" t="s">
        <v>7</v>
      </c>
      <c r="N2" s="23" t="s">
        <v>8</v>
      </c>
      <c r="O2" s="78" t="s">
        <v>9</v>
      </c>
      <c r="P2" s="25" t="s">
        <v>10</v>
      </c>
      <c r="Q2" s="25" t="s">
        <v>107</v>
      </c>
      <c r="R2" s="25" t="s">
        <v>109</v>
      </c>
    </row>
    <row r="3" spans="2:19" ht="17.25" customHeight="1" thickBot="1" x14ac:dyDescent="0.3">
      <c r="B3" s="91" t="s">
        <v>16</v>
      </c>
      <c r="C3" s="26">
        <v>1</v>
      </c>
      <c r="D3" s="27" t="s">
        <v>54</v>
      </c>
      <c r="E3" s="27" t="s">
        <v>54</v>
      </c>
      <c r="F3" s="27" t="s">
        <v>54</v>
      </c>
      <c r="G3" s="27" t="s">
        <v>71</v>
      </c>
      <c r="H3" s="27" t="s">
        <v>67</v>
      </c>
      <c r="I3" s="27" t="s">
        <v>67</v>
      </c>
      <c r="J3" s="27" t="s">
        <v>75</v>
      </c>
      <c r="K3" s="27" t="s">
        <v>82</v>
      </c>
      <c r="L3" s="27" t="s">
        <v>78</v>
      </c>
      <c r="M3" s="27" t="s">
        <v>121</v>
      </c>
      <c r="N3" s="27" t="s">
        <v>66</v>
      </c>
      <c r="O3" s="27" t="s">
        <v>97</v>
      </c>
      <c r="P3" s="28" t="s">
        <v>93</v>
      </c>
      <c r="Q3" s="28" t="s">
        <v>96</v>
      </c>
      <c r="R3" s="32" t="s">
        <v>95</v>
      </c>
      <c r="S3" s="21"/>
    </row>
    <row r="4" spans="2:19" ht="17.25" customHeight="1" thickBot="1" x14ac:dyDescent="0.3">
      <c r="B4" s="90"/>
      <c r="C4" s="26">
        <v>2</v>
      </c>
      <c r="D4" s="27" t="s">
        <v>60</v>
      </c>
      <c r="E4" s="27" t="s">
        <v>60</v>
      </c>
      <c r="F4" s="27" t="s">
        <v>57</v>
      </c>
      <c r="G4" s="27" t="s">
        <v>67</v>
      </c>
      <c r="H4" s="27" t="s">
        <v>116</v>
      </c>
      <c r="I4" s="27" t="s">
        <v>64</v>
      </c>
      <c r="J4" s="27" t="s">
        <v>82</v>
      </c>
      <c r="K4" s="27" t="s">
        <v>83</v>
      </c>
      <c r="L4" s="27" t="s">
        <v>41</v>
      </c>
      <c r="M4" s="27" t="s">
        <v>66</v>
      </c>
      <c r="N4" s="27" t="s">
        <v>88</v>
      </c>
      <c r="O4" s="27" t="s">
        <v>92</v>
      </c>
      <c r="P4" s="28" t="s">
        <v>94</v>
      </c>
      <c r="Q4" s="28" t="s">
        <v>95</v>
      </c>
      <c r="R4" s="28" t="s">
        <v>90</v>
      </c>
    </row>
    <row r="5" spans="2:19" ht="17.25" customHeight="1" thickBot="1" x14ac:dyDescent="0.3">
      <c r="B5" s="90"/>
      <c r="C5" s="26">
        <v>3</v>
      </c>
      <c r="D5" s="27" t="s">
        <v>57</v>
      </c>
      <c r="E5" s="27" t="s">
        <v>63</v>
      </c>
      <c r="F5" s="27" t="s">
        <v>46</v>
      </c>
      <c r="G5" s="27" t="s">
        <v>69</v>
      </c>
      <c r="H5" s="27" t="s">
        <v>64</v>
      </c>
      <c r="I5" s="27" t="s">
        <v>71</v>
      </c>
      <c r="J5" s="27" t="s">
        <v>83</v>
      </c>
      <c r="K5" s="27" t="s">
        <v>78</v>
      </c>
      <c r="L5" s="27" t="s">
        <v>122</v>
      </c>
      <c r="M5" s="27" t="s">
        <v>88</v>
      </c>
      <c r="N5" s="27" t="s">
        <v>88</v>
      </c>
      <c r="O5" s="27" t="s">
        <v>93</v>
      </c>
      <c r="P5" s="28" t="s">
        <v>94</v>
      </c>
      <c r="Q5" s="27" t="s">
        <v>93</v>
      </c>
      <c r="R5" s="28" t="s">
        <v>115</v>
      </c>
    </row>
    <row r="6" spans="2:19" ht="17.25" customHeight="1" thickBot="1" x14ac:dyDescent="0.3">
      <c r="B6" s="90"/>
      <c r="C6" s="26">
        <v>4</v>
      </c>
      <c r="D6" s="27" t="s">
        <v>58</v>
      </c>
      <c r="E6" s="27" t="s">
        <v>57</v>
      </c>
      <c r="F6" s="27" t="s">
        <v>60</v>
      </c>
      <c r="G6" s="27" t="s">
        <v>64</v>
      </c>
      <c r="H6" s="27" t="s">
        <v>71</v>
      </c>
      <c r="I6" s="27" t="s">
        <v>69</v>
      </c>
      <c r="J6" s="27" t="s">
        <v>58</v>
      </c>
      <c r="K6" s="27" t="s">
        <v>76</v>
      </c>
      <c r="L6" s="27" t="s">
        <v>66</v>
      </c>
      <c r="M6" s="27" t="s">
        <v>77</v>
      </c>
      <c r="N6" s="27" t="s">
        <v>85</v>
      </c>
      <c r="O6" s="27" t="s">
        <v>95</v>
      </c>
      <c r="P6" s="28" t="s">
        <v>95</v>
      </c>
      <c r="Q6" s="28" t="s">
        <v>90</v>
      </c>
      <c r="R6" s="28" t="s">
        <v>93</v>
      </c>
    </row>
    <row r="7" spans="2:19" ht="17.25" customHeight="1" thickBot="1" x14ac:dyDescent="0.3">
      <c r="B7" s="90"/>
      <c r="C7" s="26">
        <v>5</v>
      </c>
      <c r="D7" s="27" t="s">
        <v>46</v>
      </c>
      <c r="E7" s="27" t="s">
        <v>46</v>
      </c>
      <c r="F7" s="27" t="s">
        <v>58</v>
      </c>
      <c r="G7" s="27" t="s">
        <v>70</v>
      </c>
      <c r="H7" s="27" t="s">
        <v>69</v>
      </c>
      <c r="I7" s="27" t="s">
        <v>117</v>
      </c>
      <c r="J7" s="27" t="s">
        <v>76</v>
      </c>
      <c r="K7" s="27" t="s">
        <v>76</v>
      </c>
      <c r="L7" s="27" t="s">
        <v>120</v>
      </c>
      <c r="M7" s="27" t="s">
        <v>79</v>
      </c>
      <c r="N7" s="27" t="s">
        <v>79</v>
      </c>
      <c r="O7" s="27" t="s">
        <v>90</v>
      </c>
      <c r="P7" s="28" t="s">
        <v>115</v>
      </c>
      <c r="Q7" s="28" t="s">
        <v>90</v>
      </c>
      <c r="R7" s="28" t="s">
        <v>96</v>
      </c>
    </row>
    <row r="8" spans="2:19" ht="17.25" customHeight="1" thickBot="1" x14ac:dyDescent="0.3">
      <c r="B8" s="90"/>
      <c r="C8" s="26">
        <v>6</v>
      </c>
      <c r="D8" s="27"/>
      <c r="E8" s="27" t="s">
        <v>58</v>
      </c>
      <c r="F8" s="27"/>
      <c r="G8" s="27" t="s">
        <v>46</v>
      </c>
      <c r="H8" s="27" t="s">
        <v>70</v>
      </c>
      <c r="I8" s="27"/>
      <c r="J8" s="33" t="s">
        <v>74</v>
      </c>
      <c r="K8" s="27" t="s">
        <v>72</v>
      </c>
      <c r="L8" s="27" t="s">
        <v>58</v>
      </c>
      <c r="M8" s="27" t="s">
        <v>87</v>
      </c>
      <c r="N8" s="27" t="s">
        <v>120</v>
      </c>
      <c r="O8" s="27" t="s">
        <v>77</v>
      </c>
      <c r="P8" s="28" t="s">
        <v>96</v>
      </c>
      <c r="Q8" s="28" t="s">
        <v>125</v>
      </c>
      <c r="R8" s="28" t="s">
        <v>84</v>
      </c>
    </row>
    <row r="9" spans="2:19" ht="17.25" customHeight="1" thickBot="1" x14ac:dyDescent="0.3">
      <c r="B9" s="90"/>
      <c r="C9" s="26">
        <v>7</v>
      </c>
      <c r="D9" s="27" t="str">
        <f>IF(ISERROR(VLOOKUP(D$3,$L$3:$BU$51,80,FALSE))," ",VLOOKUP(D$3,$L$3:$BU$51,80,FALSE))</f>
        <v xml:space="preserve"> </v>
      </c>
      <c r="E9" s="27" t="str">
        <f>IF(ISERROR(VLOOKUP(E$3,$L$3:$BU$51,80,FALSE))," ",VLOOKUP(E$3,$L$3:$BU$51,80,FALSE))</f>
        <v xml:space="preserve"> </v>
      </c>
      <c r="F9" s="27"/>
      <c r="G9" s="27" t="str">
        <f>IF(ISERROR(VLOOKUP(G$3,$L$3:$BU$51,80,FALSE))," ",VLOOKUP(G$3,$L$3:$BU$51,80,FALSE))</f>
        <v xml:space="preserve"> </v>
      </c>
      <c r="H9" s="27"/>
      <c r="I9" s="27"/>
      <c r="J9" s="27" t="s">
        <v>74</v>
      </c>
      <c r="K9" s="27" t="s">
        <v>74</v>
      </c>
      <c r="L9" s="27" t="s">
        <v>121</v>
      </c>
      <c r="M9" s="27" t="s">
        <v>78</v>
      </c>
      <c r="N9" s="27"/>
      <c r="O9" s="27"/>
      <c r="P9" s="28"/>
      <c r="Q9" s="28"/>
      <c r="R9" s="28"/>
    </row>
    <row r="10" spans="2:19" ht="17.25" customHeight="1" thickBot="1" x14ac:dyDescent="0.3">
      <c r="B10" s="19"/>
      <c r="C10" s="29"/>
      <c r="D10" s="54">
        <v>35</v>
      </c>
      <c r="E10" s="54">
        <v>38</v>
      </c>
      <c r="F10" s="54">
        <v>35</v>
      </c>
      <c r="G10" s="54">
        <v>48</v>
      </c>
      <c r="H10" s="54">
        <v>56</v>
      </c>
      <c r="I10" s="54">
        <v>47</v>
      </c>
      <c r="J10" s="54">
        <v>48</v>
      </c>
      <c r="K10" s="54">
        <v>45</v>
      </c>
      <c r="L10" s="54">
        <v>47</v>
      </c>
      <c r="M10" s="54">
        <v>50</v>
      </c>
      <c r="N10" s="54">
        <v>45</v>
      </c>
      <c r="O10" s="54">
        <v>46</v>
      </c>
      <c r="P10" s="55">
        <v>48</v>
      </c>
      <c r="Q10" s="55">
        <v>46</v>
      </c>
      <c r="R10" s="55">
        <v>49</v>
      </c>
    </row>
    <row r="11" spans="2:19" ht="17.25" customHeight="1" thickBot="1" x14ac:dyDescent="0.3">
      <c r="B11" s="91" t="s">
        <v>17</v>
      </c>
      <c r="C11" s="30">
        <v>1</v>
      </c>
      <c r="D11" s="31" t="s">
        <v>114</v>
      </c>
      <c r="E11" s="31" t="s">
        <v>54</v>
      </c>
      <c r="F11" s="27" t="s">
        <v>54</v>
      </c>
      <c r="G11" s="31" t="s">
        <v>67</v>
      </c>
      <c r="H11" s="31" t="s">
        <v>59</v>
      </c>
      <c r="I11" s="27" t="s">
        <v>67</v>
      </c>
      <c r="J11" s="31" t="s">
        <v>75</v>
      </c>
      <c r="K11" s="31" t="s">
        <v>75</v>
      </c>
      <c r="L11" s="31" t="s">
        <v>84</v>
      </c>
      <c r="M11" s="31" t="s">
        <v>41</v>
      </c>
      <c r="N11" s="31" t="s">
        <v>85</v>
      </c>
      <c r="O11" s="31" t="s">
        <v>78</v>
      </c>
      <c r="P11" s="28" t="s">
        <v>84</v>
      </c>
      <c r="Q11" s="28" t="s">
        <v>92</v>
      </c>
      <c r="R11" s="28" t="s">
        <v>91</v>
      </c>
    </row>
    <row r="12" spans="2:19" ht="17.25" customHeight="1" thickBot="1" x14ac:dyDescent="0.3">
      <c r="B12" s="90"/>
      <c r="C12" s="30">
        <v>2</v>
      </c>
      <c r="D12" s="27" t="s">
        <v>114</v>
      </c>
      <c r="E12" s="27" t="s">
        <v>115</v>
      </c>
      <c r="F12" s="27" t="s">
        <v>60</v>
      </c>
      <c r="G12" s="27" t="s">
        <v>59</v>
      </c>
      <c r="H12" s="27" t="s">
        <v>64</v>
      </c>
      <c r="I12" s="31" t="s">
        <v>66</v>
      </c>
      <c r="J12" s="27" t="s">
        <v>80</v>
      </c>
      <c r="K12" s="27" t="s">
        <v>58</v>
      </c>
      <c r="L12" s="27" t="s">
        <v>89</v>
      </c>
      <c r="M12" s="27" t="s">
        <v>84</v>
      </c>
      <c r="N12" s="27" t="s">
        <v>86</v>
      </c>
      <c r="O12" s="27" t="s">
        <v>115</v>
      </c>
      <c r="P12" s="28" t="s">
        <v>92</v>
      </c>
      <c r="Q12" s="27" t="s">
        <v>94</v>
      </c>
      <c r="R12" s="28" t="s">
        <v>92</v>
      </c>
    </row>
    <row r="13" spans="2:19" ht="17.25" customHeight="1" thickBot="1" x14ac:dyDescent="0.3">
      <c r="B13" s="90"/>
      <c r="C13" s="30">
        <v>3</v>
      </c>
      <c r="D13" s="27" t="s">
        <v>54</v>
      </c>
      <c r="E13" s="27" t="s">
        <v>114</v>
      </c>
      <c r="F13" s="31" t="s">
        <v>72</v>
      </c>
      <c r="G13" s="27" t="s">
        <v>64</v>
      </c>
      <c r="H13" s="27" t="s">
        <v>67</v>
      </c>
      <c r="I13" s="27" t="s">
        <v>59</v>
      </c>
      <c r="J13" s="27" t="s">
        <v>76</v>
      </c>
      <c r="K13" s="27" t="s">
        <v>81</v>
      </c>
      <c r="L13" s="27" t="s">
        <v>87</v>
      </c>
      <c r="M13" s="27" t="s">
        <v>121</v>
      </c>
      <c r="N13" s="27" t="s">
        <v>84</v>
      </c>
      <c r="O13" s="27" t="s">
        <v>92</v>
      </c>
      <c r="P13" s="32" t="s">
        <v>77</v>
      </c>
      <c r="Q13" s="28" t="s">
        <v>91</v>
      </c>
      <c r="R13" s="27" t="s">
        <v>120</v>
      </c>
    </row>
    <row r="14" spans="2:19" ht="17.25" customHeight="1" thickBot="1" x14ac:dyDescent="0.3">
      <c r="B14" s="90"/>
      <c r="C14" s="30">
        <v>4</v>
      </c>
      <c r="D14" s="27" t="s">
        <v>60</v>
      </c>
      <c r="E14" s="27" t="s">
        <v>114</v>
      </c>
      <c r="F14" s="27" t="s">
        <v>56</v>
      </c>
      <c r="G14" s="27" t="s">
        <v>70</v>
      </c>
      <c r="H14" s="27" t="s">
        <v>66</v>
      </c>
      <c r="I14" s="27" t="s">
        <v>116</v>
      </c>
      <c r="J14" s="27" t="s">
        <v>81</v>
      </c>
      <c r="K14" s="27" t="s">
        <v>80</v>
      </c>
      <c r="L14" s="27" t="s">
        <v>41</v>
      </c>
      <c r="M14" s="31" t="s">
        <v>58</v>
      </c>
      <c r="N14" s="27" t="s">
        <v>87</v>
      </c>
      <c r="O14" s="27" t="s">
        <v>94</v>
      </c>
      <c r="P14" s="28" t="s">
        <v>91</v>
      </c>
      <c r="Q14" s="28" t="s">
        <v>84</v>
      </c>
      <c r="R14" s="28" t="s">
        <v>115</v>
      </c>
    </row>
    <row r="15" spans="2:19" ht="17.25" customHeight="1" thickBot="1" x14ac:dyDescent="0.3">
      <c r="B15" s="90"/>
      <c r="C15" s="30">
        <v>5</v>
      </c>
      <c r="D15" s="27" t="s">
        <v>115</v>
      </c>
      <c r="E15" s="27" t="s">
        <v>60</v>
      </c>
      <c r="F15" s="27" t="s">
        <v>114</v>
      </c>
      <c r="G15" s="27" t="s">
        <v>66</v>
      </c>
      <c r="H15" s="27" t="s">
        <v>116</v>
      </c>
      <c r="I15" s="27" t="s">
        <v>64</v>
      </c>
      <c r="J15" s="31" t="s">
        <v>62</v>
      </c>
      <c r="K15" s="31" t="s">
        <v>62</v>
      </c>
      <c r="L15" s="27" t="s">
        <v>122</v>
      </c>
      <c r="M15" s="27" t="s">
        <v>120</v>
      </c>
      <c r="N15" s="27" t="s">
        <v>41</v>
      </c>
      <c r="O15" s="27" t="s">
        <v>91</v>
      </c>
      <c r="P15" s="28" t="s">
        <v>78</v>
      </c>
      <c r="Q15" s="27" t="s">
        <v>120</v>
      </c>
      <c r="R15" s="28" t="s">
        <v>77</v>
      </c>
    </row>
    <row r="16" spans="2:19" ht="17.25" customHeight="1" thickBot="1" x14ac:dyDescent="0.3">
      <c r="B16" s="90"/>
      <c r="C16" s="30">
        <v>6</v>
      </c>
      <c r="D16" s="27" t="s">
        <v>58</v>
      </c>
      <c r="E16" s="27"/>
      <c r="F16" s="27" t="s">
        <v>114</v>
      </c>
      <c r="G16" s="27" t="s">
        <v>116</v>
      </c>
      <c r="H16" s="27"/>
      <c r="I16" s="27" t="s">
        <v>64</v>
      </c>
      <c r="J16" s="27" t="s">
        <v>77</v>
      </c>
      <c r="K16" s="27" t="s">
        <v>74</v>
      </c>
      <c r="L16" s="27" t="s">
        <v>79</v>
      </c>
      <c r="M16" s="27" t="s">
        <v>86</v>
      </c>
      <c r="N16" s="27" t="s">
        <v>58</v>
      </c>
      <c r="O16" s="27" t="s">
        <v>120</v>
      </c>
      <c r="P16" s="28" t="s">
        <v>90</v>
      </c>
      <c r="Q16" s="28" t="s">
        <v>78</v>
      </c>
      <c r="R16" s="28" t="s">
        <v>90</v>
      </c>
    </row>
    <row r="17" spans="2:18" ht="17.25" customHeight="1" thickBot="1" x14ac:dyDescent="0.3">
      <c r="B17" s="90"/>
      <c r="C17" s="30">
        <v>7</v>
      </c>
      <c r="D17" s="27" t="str">
        <f>IF(ISERROR(VLOOKUP(D$3,$R$3:$BU$51,64,FALSE))," ",VLOOKUP(D$3,$R$3:$BU$51,64,FALSE))</f>
        <v xml:space="preserve"> </v>
      </c>
      <c r="E17" s="27" t="str">
        <f>IF(ISERROR(VLOOKUP(E$3,$R$3:$BU$51,64,FALSE))," ",VLOOKUP(E$3,$R$3:$BU$51,64,FALSE))</f>
        <v xml:space="preserve"> </v>
      </c>
      <c r="F17" s="31"/>
      <c r="G17" s="27" t="str">
        <f>IF(ISERROR(VLOOKUP(G$3,$R$3:$BU$51,64,FALSE))," ",VLOOKUP(G$3,$R$3:$BU$51,64,FALSE))</f>
        <v xml:space="preserve"> </v>
      </c>
      <c r="H17" s="27" t="str">
        <f>IF(ISERROR(VLOOKUP(H$3,$R$3:$BU$51,64,FALSE))," ",VLOOKUP(H$3,$R$3:$BU$51,64,FALSE))</f>
        <v xml:space="preserve"> </v>
      </c>
      <c r="I17" s="31"/>
      <c r="J17" s="27"/>
      <c r="K17" s="27"/>
      <c r="L17" s="27"/>
      <c r="M17" s="27" t="s">
        <v>89</v>
      </c>
      <c r="N17" s="27" t="s">
        <v>89</v>
      </c>
      <c r="O17" s="27" t="s">
        <v>97</v>
      </c>
      <c r="P17" s="28" t="s">
        <v>97</v>
      </c>
      <c r="Q17" s="28" t="s">
        <v>96</v>
      </c>
      <c r="R17" s="28" t="s">
        <v>125</v>
      </c>
    </row>
    <row r="18" spans="2:18" ht="17.25" customHeight="1" thickBot="1" x14ac:dyDescent="0.3">
      <c r="B18" s="19"/>
      <c r="C18" s="29"/>
      <c r="D18" s="54">
        <v>39</v>
      </c>
      <c r="E18" s="54">
        <v>35</v>
      </c>
      <c r="F18" s="54">
        <v>36</v>
      </c>
      <c r="G18" s="54">
        <v>57</v>
      </c>
      <c r="H18" s="54">
        <v>51</v>
      </c>
      <c r="I18" s="54">
        <v>63</v>
      </c>
      <c r="J18" s="54">
        <v>47</v>
      </c>
      <c r="K18" s="54">
        <v>45</v>
      </c>
      <c r="L18" s="54">
        <v>44</v>
      </c>
      <c r="M18" s="54">
        <v>43</v>
      </c>
      <c r="N18" s="54">
        <v>49</v>
      </c>
      <c r="O18" s="54">
        <v>54</v>
      </c>
      <c r="P18" s="55">
        <v>52</v>
      </c>
      <c r="Q18" s="55">
        <v>48</v>
      </c>
      <c r="R18" s="55">
        <v>43</v>
      </c>
    </row>
    <row r="19" spans="2:18" ht="17.25" customHeight="1" thickBot="1" x14ac:dyDescent="0.3">
      <c r="B19" s="91" t="s">
        <v>18</v>
      </c>
      <c r="C19" s="30">
        <v>1</v>
      </c>
      <c r="D19" s="31" t="s">
        <v>54</v>
      </c>
      <c r="E19" s="27" t="s">
        <v>55</v>
      </c>
      <c r="F19" s="27" t="s">
        <v>54</v>
      </c>
      <c r="G19" s="27" t="s">
        <v>64</v>
      </c>
      <c r="H19" s="27" t="s">
        <v>68</v>
      </c>
      <c r="I19" s="28" t="s">
        <v>116</v>
      </c>
      <c r="J19" s="31" t="s">
        <v>75</v>
      </c>
      <c r="K19" s="27" t="s">
        <v>75</v>
      </c>
      <c r="L19" s="31" t="s">
        <v>84</v>
      </c>
      <c r="M19" s="27" t="s">
        <v>41</v>
      </c>
      <c r="N19" s="31" t="s">
        <v>84</v>
      </c>
      <c r="O19" s="31" t="s">
        <v>84</v>
      </c>
      <c r="P19" s="32" t="s">
        <v>95</v>
      </c>
      <c r="Q19" s="28" t="s">
        <v>92</v>
      </c>
      <c r="R19" s="28" t="s">
        <v>92</v>
      </c>
    </row>
    <row r="20" spans="2:18" ht="17.25" customHeight="1" thickBot="1" x14ac:dyDescent="0.3">
      <c r="B20" s="90"/>
      <c r="C20" s="30">
        <v>2</v>
      </c>
      <c r="D20" s="27" t="s">
        <v>55</v>
      </c>
      <c r="E20" s="27" t="s">
        <v>115</v>
      </c>
      <c r="F20" s="31" t="s">
        <v>60</v>
      </c>
      <c r="G20" s="31" t="s">
        <v>67</v>
      </c>
      <c r="H20" s="27" t="s">
        <v>114</v>
      </c>
      <c r="I20" s="28" t="s">
        <v>70</v>
      </c>
      <c r="J20" s="27" t="s">
        <v>82</v>
      </c>
      <c r="K20" s="27" t="s">
        <v>75</v>
      </c>
      <c r="L20" s="27" t="s">
        <v>86</v>
      </c>
      <c r="M20" s="27" t="s">
        <v>78</v>
      </c>
      <c r="N20" s="27" t="s">
        <v>86</v>
      </c>
      <c r="O20" s="27" t="s">
        <v>95</v>
      </c>
      <c r="P20" s="28" t="s">
        <v>115</v>
      </c>
      <c r="Q20" s="28" t="s">
        <v>93</v>
      </c>
      <c r="R20" s="28" t="s">
        <v>78</v>
      </c>
    </row>
    <row r="21" spans="2:18" ht="17.25" customHeight="1" thickBot="1" x14ac:dyDescent="0.3">
      <c r="B21" s="90"/>
      <c r="C21" s="30">
        <v>3</v>
      </c>
      <c r="D21" s="27" t="s">
        <v>56</v>
      </c>
      <c r="E21" s="31" t="s">
        <v>54</v>
      </c>
      <c r="F21" s="27" t="s">
        <v>55</v>
      </c>
      <c r="G21" s="27" t="s">
        <v>114</v>
      </c>
      <c r="H21" s="27" t="s">
        <v>114</v>
      </c>
      <c r="I21" s="28" t="s">
        <v>64</v>
      </c>
      <c r="J21" s="27" t="s">
        <v>76</v>
      </c>
      <c r="K21" s="27" t="s">
        <v>119</v>
      </c>
      <c r="L21" s="27" t="s">
        <v>122</v>
      </c>
      <c r="M21" s="27" t="s">
        <v>84</v>
      </c>
      <c r="N21" s="27" t="s">
        <v>77</v>
      </c>
      <c r="O21" s="27" t="s">
        <v>93</v>
      </c>
      <c r="P21" s="28" t="s">
        <v>92</v>
      </c>
      <c r="Q21" s="32" t="s">
        <v>95</v>
      </c>
      <c r="R21" s="28" t="s">
        <v>95</v>
      </c>
    </row>
    <row r="22" spans="2:18" ht="17.25" customHeight="1" thickBot="1" x14ac:dyDescent="0.3">
      <c r="B22" s="90"/>
      <c r="C22" s="30">
        <v>4</v>
      </c>
      <c r="D22" s="27" t="s">
        <v>60</v>
      </c>
      <c r="E22" s="27" t="s">
        <v>60</v>
      </c>
      <c r="F22" s="27" t="s">
        <v>58</v>
      </c>
      <c r="G22" s="27" t="s">
        <v>114</v>
      </c>
      <c r="H22" s="27" t="s">
        <v>67</v>
      </c>
      <c r="I22" s="28" t="s">
        <v>67</v>
      </c>
      <c r="J22" s="27" t="s">
        <v>79</v>
      </c>
      <c r="K22" s="27" t="s">
        <v>77</v>
      </c>
      <c r="L22" s="27" t="s">
        <v>78</v>
      </c>
      <c r="M22" s="27" t="s">
        <v>88</v>
      </c>
      <c r="N22" s="27" t="s">
        <v>66</v>
      </c>
      <c r="O22" s="27" t="s">
        <v>94</v>
      </c>
      <c r="P22" s="28" t="s">
        <v>84</v>
      </c>
      <c r="Q22" s="28" t="s">
        <v>115</v>
      </c>
      <c r="R22" s="28" t="s">
        <v>77</v>
      </c>
    </row>
    <row r="23" spans="2:18" ht="17.25" customHeight="1" thickBot="1" x14ac:dyDescent="0.3">
      <c r="B23" s="90"/>
      <c r="C23" s="30">
        <v>5</v>
      </c>
      <c r="D23" s="27" t="s">
        <v>60</v>
      </c>
      <c r="E23" s="27" t="s">
        <v>58</v>
      </c>
      <c r="F23" s="27" t="s">
        <v>63</v>
      </c>
      <c r="G23" s="27" t="s">
        <v>68</v>
      </c>
      <c r="H23" s="27" t="s">
        <v>64</v>
      </c>
      <c r="I23" s="27" t="s">
        <v>114</v>
      </c>
      <c r="J23" s="27" t="s">
        <v>58</v>
      </c>
      <c r="K23" s="27" t="s">
        <v>76</v>
      </c>
      <c r="L23" s="27" t="s">
        <v>123</v>
      </c>
      <c r="M23" s="27" t="s">
        <v>88</v>
      </c>
      <c r="N23" s="27" t="s">
        <v>78</v>
      </c>
      <c r="O23" s="27" t="s">
        <v>94</v>
      </c>
      <c r="P23" s="28" t="s">
        <v>93</v>
      </c>
      <c r="Q23" s="28" t="s">
        <v>84</v>
      </c>
      <c r="R23" s="28" t="s">
        <v>94</v>
      </c>
    </row>
    <row r="24" spans="2:18" ht="17.25" customHeight="1" thickBot="1" x14ac:dyDescent="0.3">
      <c r="B24" s="90"/>
      <c r="C24" s="30">
        <v>6</v>
      </c>
      <c r="D24" s="27" t="s">
        <v>63</v>
      </c>
      <c r="E24" s="27"/>
      <c r="F24" s="27"/>
      <c r="G24" s="27" t="s">
        <v>65</v>
      </c>
      <c r="H24" s="27" t="s">
        <v>70</v>
      </c>
      <c r="I24" s="27" t="s">
        <v>114</v>
      </c>
      <c r="J24" s="27" t="s">
        <v>78</v>
      </c>
      <c r="K24" s="27"/>
      <c r="L24" s="27" t="s">
        <v>77</v>
      </c>
      <c r="M24" s="27" t="s">
        <v>66</v>
      </c>
      <c r="N24" s="27" t="s">
        <v>58</v>
      </c>
      <c r="O24" s="27" t="s">
        <v>92</v>
      </c>
      <c r="P24" s="28" t="s">
        <v>96</v>
      </c>
      <c r="Q24" s="32" t="s">
        <v>77</v>
      </c>
      <c r="R24" s="28" t="s">
        <v>93</v>
      </c>
    </row>
    <row r="25" spans="2:18" ht="17.25" customHeight="1" thickBot="1" x14ac:dyDescent="0.3">
      <c r="B25" s="90"/>
      <c r="C25" s="30">
        <v>7</v>
      </c>
      <c r="D25" s="27" t="str">
        <f>IF(ISERROR(VLOOKUP(D$3,$Z$3:$BU$51,48,FALSE))," ",VLOOKUP(D$3,$Z$3:$BU$51,48,FALSE))</f>
        <v xml:space="preserve"> </v>
      </c>
      <c r="E25" s="27"/>
      <c r="F25" s="31"/>
      <c r="G25" s="27"/>
      <c r="H25" s="27" t="str">
        <f>IF(ISERROR(VLOOKUP(H$3,$Z$3:$BU$51,48,FALSE))," ",VLOOKUP(H$3,$Z$3:$BU$51,48,FALSE))</f>
        <v xml:space="preserve"> </v>
      </c>
      <c r="I25" s="28" t="s">
        <v>68</v>
      </c>
      <c r="J25" s="27"/>
      <c r="K25" s="27"/>
      <c r="L25" s="27"/>
      <c r="M25" s="27"/>
      <c r="N25" s="27" t="s">
        <v>124</v>
      </c>
      <c r="O25" s="27" t="s">
        <v>115</v>
      </c>
      <c r="P25" s="27" t="s">
        <v>120</v>
      </c>
      <c r="Q25" s="28"/>
      <c r="R25" s="28"/>
    </row>
    <row r="26" spans="2:18" ht="17.25" customHeight="1" thickBot="1" x14ac:dyDescent="0.3">
      <c r="B26" s="20"/>
      <c r="C26" s="29"/>
      <c r="D26" s="54">
        <v>43</v>
      </c>
      <c r="E26" s="54">
        <v>36</v>
      </c>
      <c r="F26" s="54">
        <v>30</v>
      </c>
      <c r="G26" s="54">
        <v>51</v>
      </c>
      <c r="H26" s="54">
        <v>46</v>
      </c>
      <c r="I26" s="54">
        <v>57</v>
      </c>
      <c r="J26" s="54">
        <v>48</v>
      </c>
      <c r="K26" s="54">
        <v>44</v>
      </c>
      <c r="L26" s="54">
        <v>43</v>
      </c>
      <c r="M26" s="54">
        <v>49</v>
      </c>
      <c r="N26" s="54">
        <v>50</v>
      </c>
      <c r="O26" s="54">
        <v>54</v>
      </c>
      <c r="P26" s="55">
        <v>50</v>
      </c>
      <c r="Q26" s="55">
        <v>42</v>
      </c>
      <c r="R26" s="55">
        <v>40</v>
      </c>
    </row>
    <row r="27" spans="2:18" ht="17.25" customHeight="1" thickBot="1" x14ac:dyDescent="0.3">
      <c r="B27" s="90" t="s">
        <v>19</v>
      </c>
      <c r="C27" s="30">
        <v>1</v>
      </c>
      <c r="D27" s="31" t="s">
        <v>54</v>
      </c>
      <c r="E27" s="31" t="s">
        <v>62</v>
      </c>
      <c r="F27" s="27" t="s">
        <v>54</v>
      </c>
      <c r="G27" s="27" t="s">
        <v>64</v>
      </c>
      <c r="H27" s="27" t="s">
        <v>67</v>
      </c>
      <c r="I27" s="27" t="s">
        <v>67</v>
      </c>
      <c r="J27" s="27" t="s">
        <v>75</v>
      </c>
      <c r="K27" s="27" t="s">
        <v>75</v>
      </c>
      <c r="L27" s="31" t="s">
        <v>124</v>
      </c>
      <c r="M27" s="31" t="s">
        <v>86</v>
      </c>
      <c r="N27" s="27" t="s">
        <v>124</v>
      </c>
      <c r="O27" s="31" t="s">
        <v>115</v>
      </c>
      <c r="P27" s="32" t="s">
        <v>89</v>
      </c>
      <c r="Q27" s="32" t="s">
        <v>96</v>
      </c>
      <c r="R27" s="28" t="s">
        <v>96</v>
      </c>
    </row>
    <row r="28" spans="2:18" ht="17.25" customHeight="1" thickBot="1" x14ac:dyDescent="0.3">
      <c r="B28" s="90"/>
      <c r="C28" s="30">
        <v>2</v>
      </c>
      <c r="D28" s="27" t="s">
        <v>62</v>
      </c>
      <c r="E28" s="27" t="s">
        <v>72</v>
      </c>
      <c r="F28" s="31" t="s">
        <v>59</v>
      </c>
      <c r="G28" s="27" t="s">
        <v>69</v>
      </c>
      <c r="H28" s="27" t="s">
        <v>116</v>
      </c>
      <c r="I28" s="27" t="s">
        <v>64</v>
      </c>
      <c r="J28" s="27" t="s">
        <v>76</v>
      </c>
      <c r="K28" s="27" t="s">
        <v>81</v>
      </c>
      <c r="L28" s="27" t="s">
        <v>41</v>
      </c>
      <c r="M28" s="27" t="s">
        <v>124</v>
      </c>
      <c r="N28" s="27" t="s">
        <v>41</v>
      </c>
      <c r="O28" s="27" t="s">
        <v>94</v>
      </c>
      <c r="P28" s="28" t="s">
        <v>94</v>
      </c>
      <c r="Q28" s="28" t="s">
        <v>77</v>
      </c>
      <c r="R28" s="28" t="s">
        <v>61</v>
      </c>
    </row>
    <row r="29" spans="2:18" ht="17.25" customHeight="1" thickBot="1" x14ac:dyDescent="0.3">
      <c r="B29" s="90"/>
      <c r="C29" s="30">
        <v>3</v>
      </c>
      <c r="D29" s="27" t="s">
        <v>72</v>
      </c>
      <c r="E29" s="27" t="s">
        <v>59</v>
      </c>
      <c r="F29" s="27" t="s">
        <v>60</v>
      </c>
      <c r="G29" s="27" t="s">
        <v>67</v>
      </c>
      <c r="H29" s="27" t="s">
        <v>64</v>
      </c>
      <c r="I29" s="27" t="s">
        <v>69</v>
      </c>
      <c r="J29" s="27" t="s">
        <v>81</v>
      </c>
      <c r="K29" s="27" t="s">
        <v>76</v>
      </c>
      <c r="L29" s="27" t="s">
        <v>72</v>
      </c>
      <c r="M29" s="27" t="s">
        <v>77</v>
      </c>
      <c r="N29" s="31" t="s">
        <v>87</v>
      </c>
      <c r="O29" s="27" t="s">
        <v>96</v>
      </c>
      <c r="P29" s="28" t="s">
        <v>94</v>
      </c>
      <c r="Q29" s="28" t="s">
        <v>115</v>
      </c>
      <c r="R29" s="32" t="s">
        <v>89</v>
      </c>
    </row>
    <row r="30" spans="2:18" ht="17.25" customHeight="1" thickBot="1" x14ac:dyDescent="0.3">
      <c r="B30" s="90"/>
      <c r="C30" s="30">
        <v>4</v>
      </c>
      <c r="D30" s="27" t="s">
        <v>59</v>
      </c>
      <c r="E30" s="27" t="s">
        <v>54</v>
      </c>
      <c r="F30" s="27" t="s">
        <v>62</v>
      </c>
      <c r="G30" s="27" t="s">
        <v>65</v>
      </c>
      <c r="H30" s="27" t="s">
        <v>46</v>
      </c>
      <c r="I30" s="27" t="s">
        <v>73</v>
      </c>
      <c r="J30" s="27" t="s">
        <v>72</v>
      </c>
      <c r="K30" s="27" t="s">
        <v>58</v>
      </c>
      <c r="L30" s="27" t="s">
        <v>87</v>
      </c>
      <c r="M30" s="33" t="s">
        <v>87</v>
      </c>
      <c r="N30" s="27" t="s">
        <v>77</v>
      </c>
      <c r="O30" s="27" t="s">
        <v>89</v>
      </c>
      <c r="P30" s="28" t="s">
        <v>96</v>
      </c>
      <c r="Q30" s="28" t="s">
        <v>94</v>
      </c>
      <c r="R30" s="28" t="s">
        <v>94</v>
      </c>
    </row>
    <row r="31" spans="2:18" ht="17.25" customHeight="1" thickBot="1" x14ac:dyDescent="0.3">
      <c r="B31" s="90"/>
      <c r="C31" s="30">
        <v>5</v>
      </c>
      <c r="D31" s="27" t="s">
        <v>60</v>
      </c>
      <c r="E31" s="27" t="s">
        <v>60</v>
      </c>
      <c r="F31" s="27" t="s">
        <v>60</v>
      </c>
      <c r="G31" s="27" t="s">
        <v>73</v>
      </c>
      <c r="H31" s="27" t="s">
        <v>64</v>
      </c>
      <c r="I31" s="27" t="s">
        <v>70</v>
      </c>
      <c r="J31" s="27" t="s">
        <v>89</v>
      </c>
      <c r="K31" s="27" t="s">
        <v>62</v>
      </c>
      <c r="L31" s="27" t="s">
        <v>86</v>
      </c>
      <c r="M31" s="27" t="s">
        <v>72</v>
      </c>
      <c r="N31" s="27" t="s">
        <v>86</v>
      </c>
      <c r="O31" s="27" t="s">
        <v>77</v>
      </c>
      <c r="P31" s="28" t="s">
        <v>115</v>
      </c>
      <c r="Q31" s="28" t="s">
        <v>94</v>
      </c>
      <c r="R31" s="28" t="s">
        <v>94</v>
      </c>
    </row>
    <row r="32" spans="2:18" ht="17.25" customHeight="1" thickBot="1" x14ac:dyDescent="0.3">
      <c r="B32" s="90"/>
      <c r="C32" s="30">
        <v>6</v>
      </c>
      <c r="D32" s="27" t="s">
        <v>58</v>
      </c>
      <c r="E32" s="27" t="s">
        <v>58</v>
      </c>
      <c r="F32" s="27" t="s">
        <v>115</v>
      </c>
      <c r="G32" s="27" t="s">
        <v>70</v>
      </c>
      <c r="H32" s="27" t="s">
        <v>73</v>
      </c>
      <c r="I32" s="27" t="s">
        <v>46</v>
      </c>
      <c r="J32" s="27" t="s">
        <v>77</v>
      </c>
      <c r="K32" s="27" t="s">
        <v>79</v>
      </c>
      <c r="L32" s="27" t="s">
        <v>121</v>
      </c>
      <c r="M32" s="27" t="s">
        <v>41</v>
      </c>
      <c r="N32" s="27" t="s">
        <v>72</v>
      </c>
      <c r="O32" s="27" t="s">
        <v>96</v>
      </c>
      <c r="P32" s="28" t="s">
        <v>77</v>
      </c>
      <c r="Q32" s="32" t="s">
        <v>89</v>
      </c>
      <c r="R32" s="28" t="s">
        <v>84</v>
      </c>
    </row>
    <row r="33" spans="2:18" ht="17.25" customHeight="1" thickBot="1" x14ac:dyDescent="0.3">
      <c r="B33" s="90"/>
      <c r="C33" s="30">
        <v>7</v>
      </c>
      <c r="D33" s="27" t="str">
        <f>IF(ISERROR(VLOOKUP(D$3,$AP$3:$BU$51,32,FALSE))," ",VLOOKUP(D$3,$AP$3:$BU$51,32,FALSE))</f>
        <v xml:space="preserve"> </v>
      </c>
      <c r="E33" s="27" t="str">
        <f>IF(ISERROR(VLOOKUP(E$3,$AP$3:$BU$51,32,FALSE))," ",VLOOKUP(E$3,$AP$3:$BU$51,32,FALSE))</f>
        <v xml:space="preserve"> </v>
      </c>
      <c r="F33" s="27"/>
      <c r="G33" s="27" t="str">
        <f>IF(ISERROR(VLOOKUP(G$3,$AP$3:$BU$51,32,FALSE))," ",VLOOKUP(G$3,$AP$3:$BU$51,32,FALSE))</f>
        <v xml:space="preserve"> </v>
      </c>
      <c r="H33" s="27" t="str">
        <f>IF(ISERROR(VLOOKUP(H$3,$AP$3:$BU$51,32,FALSE))," ",VLOOKUP(H$3,$AP$3:$BU$51,32,FALSE))</f>
        <v xml:space="preserve"> </v>
      </c>
      <c r="I33" s="27" t="str">
        <f>IF(ISERROR(VLOOKUP(I$3,$AP$3:$BU$51,32,FALSE))," ",VLOOKUP(I$3,$AP$3:$BU$51,32,FALSE))</f>
        <v xml:space="preserve"> </v>
      </c>
      <c r="J33" s="27" t="s">
        <v>62</v>
      </c>
      <c r="K33" s="27" t="s">
        <v>89</v>
      </c>
      <c r="L33" s="27" t="s">
        <v>50</v>
      </c>
      <c r="M33" s="27" t="str">
        <f>IF(ISERROR(VLOOKUP(M$3,$AP$3:$BU$51,32,FALSE))," ",VLOOKUP(M$3,$AP$3:$BU$51,32,FALSE))</f>
        <v xml:space="preserve"> </v>
      </c>
      <c r="N33" s="27"/>
      <c r="O33" s="27" t="s">
        <v>84</v>
      </c>
      <c r="P33" s="28" t="s">
        <v>125</v>
      </c>
      <c r="Q33" s="28" t="s">
        <v>97</v>
      </c>
      <c r="R33" s="28" t="s">
        <v>97</v>
      </c>
    </row>
    <row r="34" spans="2:18" ht="17.25" customHeight="1" thickBot="1" x14ac:dyDescent="0.3">
      <c r="B34" s="20"/>
      <c r="C34" s="29"/>
      <c r="D34" s="54">
        <v>34</v>
      </c>
      <c r="E34" s="54">
        <v>34</v>
      </c>
      <c r="F34" s="54">
        <v>46</v>
      </c>
      <c r="G34" s="54">
        <v>54</v>
      </c>
      <c r="H34" s="54">
        <v>59</v>
      </c>
      <c r="I34" s="54">
        <v>46</v>
      </c>
      <c r="J34" s="54">
        <v>41</v>
      </c>
      <c r="K34" s="54">
        <v>48</v>
      </c>
      <c r="L34" s="54">
        <v>48</v>
      </c>
      <c r="M34" s="54">
        <v>41</v>
      </c>
      <c r="N34" s="54">
        <v>41</v>
      </c>
      <c r="O34" s="54">
        <v>44</v>
      </c>
      <c r="P34" s="55">
        <v>42</v>
      </c>
      <c r="Q34" s="55">
        <v>49</v>
      </c>
      <c r="R34" s="55">
        <v>49</v>
      </c>
    </row>
    <row r="35" spans="2:18" ht="17.25" customHeight="1" thickBot="1" x14ac:dyDescent="0.3">
      <c r="B35" s="90" t="s">
        <v>20</v>
      </c>
      <c r="C35" s="30">
        <v>1</v>
      </c>
      <c r="D35" s="31" t="s">
        <v>54</v>
      </c>
      <c r="E35" s="31" t="s">
        <v>55</v>
      </c>
      <c r="F35" s="27" t="s">
        <v>60</v>
      </c>
      <c r="G35" s="31" t="s">
        <v>64</v>
      </c>
      <c r="H35" s="31" t="s">
        <v>66</v>
      </c>
      <c r="I35" s="27" t="s">
        <v>66</v>
      </c>
      <c r="J35" s="31" t="s">
        <v>80</v>
      </c>
      <c r="K35" s="27" t="s">
        <v>79</v>
      </c>
      <c r="L35" s="31" t="s">
        <v>41</v>
      </c>
      <c r="M35" s="31" t="s">
        <v>41</v>
      </c>
      <c r="N35" s="31" t="s">
        <v>121</v>
      </c>
      <c r="O35" s="31" t="s">
        <v>78</v>
      </c>
      <c r="P35" s="32" t="s">
        <v>92</v>
      </c>
      <c r="Q35" s="28" t="s">
        <v>78</v>
      </c>
      <c r="R35" s="28" t="s">
        <v>56</v>
      </c>
    </row>
    <row r="36" spans="2:18" ht="17.25" customHeight="1" thickBot="1" x14ac:dyDescent="0.3">
      <c r="B36" s="90"/>
      <c r="C36" s="30">
        <v>2</v>
      </c>
      <c r="D36" s="27" t="s">
        <v>55</v>
      </c>
      <c r="E36" s="27" t="s">
        <v>54</v>
      </c>
      <c r="F36" s="31" t="s">
        <v>63</v>
      </c>
      <c r="G36" s="27" t="s">
        <v>66</v>
      </c>
      <c r="H36" s="27" t="s">
        <v>64</v>
      </c>
      <c r="I36" s="27" t="s">
        <v>67</v>
      </c>
      <c r="J36" s="27" t="s">
        <v>75</v>
      </c>
      <c r="K36" s="27" t="s">
        <v>77</v>
      </c>
      <c r="L36" s="27" t="s">
        <v>122</v>
      </c>
      <c r="M36" s="27" t="s">
        <v>86</v>
      </c>
      <c r="N36" s="31" t="s">
        <v>41</v>
      </c>
      <c r="O36" s="28" t="s">
        <v>90</v>
      </c>
      <c r="P36" s="28" t="s">
        <v>61</v>
      </c>
      <c r="Q36" s="32" t="s">
        <v>92</v>
      </c>
      <c r="R36" s="28" t="s">
        <v>95</v>
      </c>
    </row>
    <row r="37" spans="2:18" ht="17.25" customHeight="1" thickBot="1" x14ac:dyDescent="0.3">
      <c r="B37" s="90"/>
      <c r="C37" s="30">
        <v>3</v>
      </c>
      <c r="D37" s="27" t="s">
        <v>60</v>
      </c>
      <c r="E37" s="27" t="s">
        <v>60</v>
      </c>
      <c r="F37" s="27" t="s">
        <v>55</v>
      </c>
      <c r="G37" s="27" t="s">
        <v>72</v>
      </c>
      <c r="H37" s="27" t="s">
        <v>69</v>
      </c>
      <c r="I37" s="27" t="s">
        <v>64</v>
      </c>
      <c r="J37" s="27" t="s">
        <v>118</v>
      </c>
      <c r="K37" s="27" t="s">
        <v>75</v>
      </c>
      <c r="L37" s="27" t="s">
        <v>77</v>
      </c>
      <c r="M37" s="27" t="s">
        <v>121</v>
      </c>
      <c r="N37" s="27" t="s">
        <v>79</v>
      </c>
      <c r="O37" s="27" t="s">
        <v>91</v>
      </c>
      <c r="P37" s="28" t="s">
        <v>78</v>
      </c>
      <c r="Q37" s="28" t="s">
        <v>61</v>
      </c>
      <c r="R37" s="28" t="s">
        <v>94</v>
      </c>
    </row>
    <row r="38" spans="2:18" ht="17.25" customHeight="1" thickBot="1" x14ac:dyDescent="0.3">
      <c r="B38" s="90"/>
      <c r="C38" s="30">
        <v>4</v>
      </c>
      <c r="D38" s="27" t="s">
        <v>56</v>
      </c>
      <c r="E38" s="27" t="s">
        <v>60</v>
      </c>
      <c r="F38" s="27" t="s">
        <v>54</v>
      </c>
      <c r="G38" s="27" t="s">
        <v>67</v>
      </c>
      <c r="H38" s="27" t="s">
        <v>117</v>
      </c>
      <c r="I38" s="27" t="s">
        <v>72</v>
      </c>
      <c r="J38" s="27" t="s">
        <v>111</v>
      </c>
      <c r="K38" s="27" t="s">
        <v>80</v>
      </c>
      <c r="L38" s="27" t="s">
        <v>58</v>
      </c>
      <c r="M38" s="27" t="s">
        <v>50</v>
      </c>
      <c r="N38" s="27" t="s">
        <v>50</v>
      </c>
      <c r="O38" s="27" t="s">
        <v>96</v>
      </c>
      <c r="P38" s="28" t="s">
        <v>90</v>
      </c>
      <c r="Q38" s="28" t="s">
        <v>95</v>
      </c>
      <c r="R38" s="28" t="s">
        <v>78</v>
      </c>
    </row>
    <row r="39" spans="2:18" ht="17.25" customHeight="1" thickBot="1" x14ac:dyDescent="0.3">
      <c r="B39" s="90"/>
      <c r="C39" s="30">
        <v>5</v>
      </c>
      <c r="D39" s="27" t="s">
        <v>63</v>
      </c>
      <c r="E39" s="27" t="s">
        <v>56</v>
      </c>
      <c r="F39" s="27" t="s">
        <v>115</v>
      </c>
      <c r="G39" s="27" t="s">
        <v>64</v>
      </c>
      <c r="H39" s="27" t="s">
        <v>67</v>
      </c>
      <c r="I39" s="27" t="s">
        <v>70</v>
      </c>
      <c r="J39" s="27" t="s">
        <v>111</v>
      </c>
      <c r="K39" s="27" t="s">
        <v>119</v>
      </c>
      <c r="L39" s="27" t="s">
        <v>79</v>
      </c>
      <c r="M39" s="27" t="s">
        <v>58</v>
      </c>
      <c r="N39" s="27" t="s">
        <v>86</v>
      </c>
      <c r="O39" s="28" t="s">
        <v>95</v>
      </c>
      <c r="P39" s="28" t="s">
        <v>95</v>
      </c>
      <c r="Q39" s="35" t="s">
        <v>91</v>
      </c>
      <c r="R39" s="57" t="s">
        <v>96</v>
      </c>
    </row>
    <row r="40" spans="2:18" ht="17.25" customHeight="1" thickBot="1" x14ac:dyDescent="0.3">
      <c r="B40" s="90"/>
      <c r="C40" s="34">
        <v>6</v>
      </c>
      <c r="D40" s="33" t="str">
        <f>IF(ISERROR(VLOOKUP(D$3,$BD$3:$BU$51,18,FALSE))," ",VLOOKUP(D$3,$BD$3:$BU$51,18,FALSE))</f>
        <v xml:space="preserve"> </v>
      </c>
      <c r="E40" s="33" t="s">
        <v>63</v>
      </c>
      <c r="F40" s="27" t="s">
        <v>58</v>
      </c>
      <c r="G40" s="33" t="s">
        <v>117</v>
      </c>
      <c r="H40" s="33" t="s">
        <v>70</v>
      </c>
      <c r="I40" s="33" t="s">
        <v>116</v>
      </c>
      <c r="J40" s="27" t="s">
        <v>119</v>
      </c>
      <c r="K40" s="27" t="s">
        <v>111</v>
      </c>
      <c r="L40" s="33" t="s">
        <v>121</v>
      </c>
      <c r="M40" s="33" t="s">
        <v>79</v>
      </c>
      <c r="N40" s="33" t="s">
        <v>58</v>
      </c>
      <c r="O40" s="28" t="s">
        <v>61</v>
      </c>
      <c r="P40" s="35" t="s">
        <v>91</v>
      </c>
      <c r="Q40" s="28" t="s">
        <v>90</v>
      </c>
      <c r="R40" s="35" t="s">
        <v>92</v>
      </c>
    </row>
    <row r="41" spans="2:18" ht="17.25" customHeight="1" thickBot="1" x14ac:dyDescent="0.3">
      <c r="B41" s="90"/>
      <c r="C41" s="30">
        <v>7</v>
      </c>
      <c r="D41" s="31" t="str">
        <f>IF(ISERROR(VLOOKUP(D$3,$BF$3:$BU$51,16,FALSE))," ",VLOOKUP(D$3,$BF$3:$BU$51,16,FALSE))</f>
        <v xml:space="preserve"> </v>
      </c>
      <c r="E41" s="31" t="str">
        <f>IF(ISERROR(VLOOKUP(E$3,$BF$3:$BU$51,16,FALSE))," ",VLOOKUP(E$3,$BF$3:$BU$51,16,FALSE))</f>
        <v xml:space="preserve"> </v>
      </c>
      <c r="F41" s="31" t="str">
        <f>IF(ISERROR(VLOOKUP(F$3,$BF$3:$BU$51,16,FALSE))," ",VLOOKUP(F$3,$BF$3:$BU$51,16,FALSE))</f>
        <v xml:space="preserve"> </v>
      </c>
      <c r="G41" s="31" t="str">
        <f>IF(ISERROR(VLOOKUP(G$3,$BF$3:$BU$51,16,FALSE))," ",VLOOKUP(G$3,$BF$3:$BU$51,16,FALSE))</f>
        <v xml:space="preserve"> </v>
      </c>
      <c r="H41" s="27" t="s">
        <v>72</v>
      </c>
      <c r="I41" s="31" t="str">
        <f>IF(ISERROR(VLOOKUP(I$3,$BF$3:$BU$51,16,FALSE))," ",VLOOKUP(I$3,$BF$3:$BU$51,16,FALSE))</f>
        <v xml:space="preserve"> </v>
      </c>
      <c r="J41" s="31" t="str">
        <f>IF(ISERROR(VLOOKUP(J$3,$BF$3:$BU$51,16,FALSE))," ",VLOOKUP(J$3,$BF$3:$BU$51,16,FALSE))</f>
        <v xml:space="preserve"> </v>
      </c>
      <c r="K41" s="27" t="s">
        <v>111</v>
      </c>
      <c r="L41" s="31" t="s">
        <v>124</v>
      </c>
      <c r="M41" s="31" t="s">
        <v>124</v>
      </c>
      <c r="N41" s="33" t="s">
        <v>78</v>
      </c>
      <c r="O41" s="31" t="str">
        <f>IF(ISERROR(VLOOKUP(O$3,$BF$3:$BU$51,16,FALSE))," ",VLOOKUP(O$3,$BF$3:$BU$51,16,FALSE))</f>
        <v xml:space="preserve"> </v>
      </c>
      <c r="P41" s="32" t="str">
        <f>IF(ISERROR(VLOOKUP(P$3,$BF$3:$BU$51,16,FALSE))," ",VLOOKUP(P$3,$BF$3:$BU$51,16,FALSE))</f>
        <v xml:space="preserve"> </v>
      </c>
      <c r="Q41" s="28" t="s">
        <v>115</v>
      </c>
      <c r="R41" s="32" t="s">
        <v>91</v>
      </c>
    </row>
    <row r="42" spans="2:18" ht="17.25" customHeight="1" thickBot="1" x14ac:dyDescent="0.3">
      <c r="B42" s="20"/>
      <c r="C42" s="29"/>
      <c r="D42" s="54">
        <v>35</v>
      </c>
      <c r="E42" s="54">
        <v>43</v>
      </c>
      <c r="F42" s="54">
        <v>39</v>
      </c>
      <c r="G42" s="54">
        <v>54</v>
      </c>
      <c r="H42" s="54">
        <v>52</v>
      </c>
      <c r="I42" s="54">
        <v>51</v>
      </c>
      <c r="J42" s="54">
        <v>43</v>
      </c>
      <c r="K42" s="54">
        <v>45</v>
      </c>
      <c r="L42" s="54">
        <v>50</v>
      </c>
      <c r="M42" s="54">
        <v>48</v>
      </c>
      <c r="N42" s="54">
        <v>42</v>
      </c>
      <c r="O42" s="54">
        <v>49</v>
      </c>
      <c r="P42" s="55">
        <v>48</v>
      </c>
      <c r="Q42" s="55">
        <v>57</v>
      </c>
      <c r="R42" s="55">
        <v>58</v>
      </c>
    </row>
    <row r="43" spans="2:18" ht="17.25" customHeight="1" thickBot="1" x14ac:dyDescent="0.3">
      <c r="B43" s="91" t="s">
        <v>21</v>
      </c>
      <c r="C43" s="30">
        <v>1</v>
      </c>
      <c r="D43" s="31" t="str">
        <f t="shared" ref="D43:N43" si="0">IF(ISERROR(VLOOKUP(D$3,$BJ$3:$BU$51,12,FALSE))," ",VLOOKUP(D$3,$BJ$3:$BU$51,12,FALSE))</f>
        <v xml:space="preserve"> </v>
      </c>
      <c r="E43" s="31" t="str">
        <f t="shared" si="0"/>
        <v xml:space="preserve"> </v>
      </c>
      <c r="F43" s="31" t="str">
        <f t="shared" si="0"/>
        <v xml:space="preserve"> </v>
      </c>
      <c r="G43" s="31" t="str">
        <f t="shared" si="0"/>
        <v xml:space="preserve"> </v>
      </c>
      <c r="H43" s="31" t="str">
        <f t="shared" si="0"/>
        <v xml:space="preserve"> </v>
      </c>
      <c r="I43" s="31" t="str">
        <f t="shared" si="0"/>
        <v xml:space="preserve"> </v>
      </c>
      <c r="J43" s="31" t="str">
        <f t="shared" si="0"/>
        <v xml:space="preserve"> </v>
      </c>
      <c r="K43" s="31" t="str">
        <f t="shared" si="0"/>
        <v xml:space="preserve"> </v>
      </c>
      <c r="L43" s="31" t="str">
        <f t="shared" si="0"/>
        <v xml:space="preserve"> </v>
      </c>
      <c r="M43" s="31" t="str">
        <f t="shared" si="0"/>
        <v xml:space="preserve"> </v>
      </c>
      <c r="N43" s="31" t="str">
        <f t="shared" si="0"/>
        <v xml:space="preserve"> </v>
      </c>
      <c r="O43" s="31"/>
      <c r="P43" s="32"/>
      <c r="Q43" s="32"/>
      <c r="R43" s="32"/>
    </row>
    <row r="44" spans="2:18" ht="17.25" customHeight="1" thickBot="1" x14ac:dyDescent="0.3">
      <c r="B44" s="90"/>
      <c r="C44" s="30">
        <v>2</v>
      </c>
      <c r="D44" s="27" t="str">
        <f t="shared" ref="D44:N44" si="1">IF(ISERROR(VLOOKUP(D$3,$BL$3:$BU$51,10,FALSE))," ",VLOOKUP(D$3,$BL$3:$BU$51,10,FALSE))</f>
        <v xml:space="preserve"> </v>
      </c>
      <c r="E44" s="27" t="str">
        <f t="shared" si="1"/>
        <v xml:space="preserve"> </v>
      </c>
      <c r="F44" s="27" t="str">
        <f t="shared" si="1"/>
        <v xml:space="preserve"> </v>
      </c>
      <c r="G44" s="27" t="str">
        <f t="shared" si="1"/>
        <v xml:space="preserve"> </v>
      </c>
      <c r="H44" s="27" t="str">
        <f t="shared" si="1"/>
        <v xml:space="preserve"> </v>
      </c>
      <c r="I44" s="27" t="str">
        <f t="shared" si="1"/>
        <v xml:space="preserve"> </v>
      </c>
      <c r="J44" s="27" t="str">
        <f t="shared" si="1"/>
        <v xml:space="preserve"> </v>
      </c>
      <c r="K44" s="27" t="str">
        <f t="shared" si="1"/>
        <v xml:space="preserve"> </v>
      </c>
      <c r="L44" s="27" t="str">
        <f t="shared" si="1"/>
        <v xml:space="preserve"> </v>
      </c>
      <c r="M44" s="27" t="str">
        <f t="shared" si="1"/>
        <v xml:space="preserve"> </v>
      </c>
      <c r="N44" s="27" t="str">
        <f t="shared" si="1"/>
        <v xml:space="preserve"> </v>
      </c>
      <c r="O44" s="27"/>
      <c r="P44" s="28"/>
      <c r="Q44" s="28"/>
      <c r="R44" s="28"/>
    </row>
    <row r="45" spans="2:18" ht="17.25" customHeight="1" thickBot="1" x14ac:dyDescent="0.3">
      <c r="B45" s="90"/>
      <c r="C45" s="30">
        <v>3</v>
      </c>
      <c r="D45" s="27" t="str">
        <f t="shared" ref="D45:N45" si="2">IF(ISERROR(VLOOKUP(D$3,$BN$3:$BU$51,8,FALSE))," ",VLOOKUP(D$3,$BN$3:$BU$51,8,FALSE))</f>
        <v xml:space="preserve"> </v>
      </c>
      <c r="E45" s="27" t="str">
        <f t="shared" si="2"/>
        <v xml:space="preserve"> </v>
      </c>
      <c r="F45" s="27" t="str">
        <f t="shared" si="2"/>
        <v xml:space="preserve"> </v>
      </c>
      <c r="G45" s="27" t="str">
        <f t="shared" si="2"/>
        <v xml:space="preserve"> </v>
      </c>
      <c r="H45" s="27" t="str">
        <f t="shared" si="2"/>
        <v xml:space="preserve"> </v>
      </c>
      <c r="I45" s="27" t="str">
        <f t="shared" si="2"/>
        <v xml:space="preserve"> </v>
      </c>
      <c r="J45" s="27" t="str">
        <f t="shared" si="2"/>
        <v xml:space="preserve"> </v>
      </c>
      <c r="K45" s="27" t="str">
        <f t="shared" si="2"/>
        <v xml:space="preserve"> </v>
      </c>
      <c r="L45" s="27" t="str">
        <f t="shared" si="2"/>
        <v xml:space="preserve"> </v>
      </c>
      <c r="M45" s="27" t="str">
        <f t="shared" si="2"/>
        <v xml:space="preserve"> </v>
      </c>
      <c r="N45" s="27" t="str">
        <f t="shared" si="2"/>
        <v xml:space="preserve"> </v>
      </c>
      <c r="O45" s="27"/>
      <c r="P45" s="28"/>
      <c r="Q45" s="28"/>
      <c r="R45" s="28"/>
    </row>
    <row r="46" spans="2:18" ht="17.25" customHeight="1" thickBot="1" x14ac:dyDescent="0.3">
      <c r="B46" s="90"/>
      <c r="C46" s="30">
        <v>4</v>
      </c>
      <c r="D46" s="56" t="str">
        <f t="shared" ref="D46:N46" si="3">IF(ISERROR(VLOOKUP(D$3,$BP$3:$BU$51,6,FALSE))," ",VLOOKUP(D$3,$BP$3:$BU$51,6,FALSE))</f>
        <v xml:space="preserve"> </v>
      </c>
      <c r="E46" s="56" t="str">
        <f t="shared" si="3"/>
        <v xml:space="preserve"> </v>
      </c>
      <c r="F46" s="56" t="str">
        <f t="shared" si="3"/>
        <v xml:space="preserve"> </v>
      </c>
      <c r="G46" s="56" t="str">
        <f t="shared" si="3"/>
        <v xml:space="preserve"> </v>
      </c>
      <c r="H46" s="56" t="str">
        <f t="shared" si="3"/>
        <v xml:space="preserve"> </v>
      </c>
      <c r="I46" s="56" t="str">
        <f t="shared" si="3"/>
        <v xml:space="preserve"> </v>
      </c>
      <c r="J46" s="56" t="str">
        <f t="shared" si="3"/>
        <v xml:space="preserve"> </v>
      </c>
      <c r="K46" s="56" t="str">
        <f t="shared" si="3"/>
        <v xml:space="preserve"> </v>
      </c>
      <c r="L46" s="56" t="str">
        <f t="shared" si="3"/>
        <v xml:space="preserve"> </v>
      </c>
      <c r="M46" s="56" t="str">
        <f t="shared" si="3"/>
        <v xml:space="preserve"> </v>
      </c>
      <c r="N46" s="56" t="str">
        <f t="shared" si="3"/>
        <v xml:space="preserve"> </v>
      </c>
      <c r="O46" s="56"/>
      <c r="P46" s="57"/>
      <c r="Q46" s="80"/>
      <c r="R46" s="32"/>
    </row>
    <row r="47" spans="2:18" ht="18" customHeight="1" thickBot="1" x14ac:dyDescent="0.3">
      <c r="B47" s="59"/>
      <c r="C47" s="58"/>
      <c r="D47" s="61"/>
      <c r="E47" s="62"/>
      <c r="F47" s="62"/>
      <c r="G47" s="61"/>
      <c r="H47" s="62"/>
      <c r="I47" s="61"/>
      <c r="J47" s="62"/>
      <c r="K47" s="61"/>
      <c r="L47" s="62"/>
      <c r="M47" s="62"/>
      <c r="N47" s="61"/>
      <c r="O47" s="60"/>
      <c r="P47" s="60"/>
      <c r="Q47" s="60"/>
      <c r="R47" s="60"/>
    </row>
    <row r="48" spans="2:18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</sheetData>
  <mergeCells count="7">
    <mergeCell ref="B35:B41"/>
    <mergeCell ref="B43:B46"/>
    <mergeCell ref="B1:P1"/>
    <mergeCell ref="B3:B9"/>
    <mergeCell ref="B11:B17"/>
    <mergeCell ref="B19:B25"/>
    <mergeCell ref="B27:B33"/>
  </mergeCells>
  <pageMargins left="0.11811023622047245" right="0.11811023622047245" top="0.15748031496062992" bottom="0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8"/>
  <sheetViews>
    <sheetView topLeftCell="A4" workbookViewId="0">
      <selection activeCell="I29" sqref="I29"/>
    </sheetView>
  </sheetViews>
  <sheetFormatPr defaultRowHeight="15" x14ac:dyDescent="0.25"/>
  <cols>
    <col min="2" max="2" width="3.7109375" customWidth="1"/>
    <col min="3" max="3" width="4.42578125" customWidth="1"/>
    <col min="4" max="4" width="22.42578125" customWidth="1"/>
    <col min="5" max="5" width="22.28515625" customWidth="1"/>
    <col min="6" max="6" width="21.140625" customWidth="1"/>
    <col min="7" max="7" width="21.7109375" customWidth="1"/>
  </cols>
  <sheetData>
    <row r="1" spans="2:7" ht="33.75" customHeight="1" thickBot="1" x14ac:dyDescent="0.3">
      <c r="B1" s="93" t="s">
        <v>108</v>
      </c>
      <c r="C1" s="93"/>
      <c r="D1" s="93"/>
      <c r="E1" s="93"/>
      <c r="F1" s="93"/>
      <c r="G1" s="93"/>
    </row>
    <row r="2" spans="2:7" ht="16.5" thickBot="1" x14ac:dyDescent="0.3">
      <c r="B2" s="3" t="s">
        <v>15</v>
      </c>
      <c r="C2" s="4"/>
      <c r="D2" s="5" t="s">
        <v>11</v>
      </c>
      <c r="E2" s="5" t="s">
        <v>12</v>
      </c>
      <c r="F2" s="5" t="s">
        <v>13</v>
      </c>
      <c r="G2" s="5" t="s">
        <v>14</v>
      </c>
    </row>
    <row r="3" spans="2:7" ht="16.5" thickBot="1" x14ac:dyDescent="0.3">
      <c r="B3" s="94" t="s">
        <v>16</v>
      </c>
      <c r="C3" s="6">
        <v>1</v>
      </c>
      <c r="D3" s="7" t="s">
        <v>55</v>
      </c>
      <c r="E3" s="7" t="s">
        <v>76</v>
      </c>
      <c r="F3" s="7" t="s">
        <v>101</v>
      </c>
      <c r="G3" s="8" t="s">
        <v>101</v>
      </c>
    </row>
    <row r="4" spans="2:7" ht="16.5" thickBot="1" x14ac:dyDescent="0.3">
      <c r="B4" s="92"/>
      <c r="C4" s="6">
        <v>2</v>
      </c>
      <c r="D4" s="7" t="s">
        <v>55</v>
      </c>
      <c r="E4" s="9" t="s">
        <v>121</v>
      </c>
      <c r="F4" s="7" t="s">
        <v>101</v>
      </c>
      <c r="G4" s="8" t="s">
        <v>101</v>
      </c>
    </row>
    <row r="5" spans="2:7" ht="16.5" thickBot="1" x14ac:dyDescent="0.3">
      <c r="B5" s="92"/>
      <c r="C5" s="6">
        <v>3</v>
      </c>
      <c r="D5" s="7" t="s">
        <v>121</v>
      </c>
      <c r="E5" s="10" t="s">
        <v>55</v>
      </c>
      <c r="F5" s="7" t="s">
        <v>129</v>
      </c>
      <c r="G5" s="8" t="s">
        <v>43</v>
      </c>
    </row>
    <row r="6" spans="2:7" ht="16.5" thickBot="1" x14ac:dyDescent="0.3">
      <c r="B6" s="92"/>
      <c r="C6" s="6">
        <v>4</v>
      </c>
      <c r="D6" s="7" t="s">
        <v>98</v>
      </c>
      <c r="E6" s="11" t="s">
        <v>55</v>
      </c>
      <c r="F6" s="7" t="s">
        <v>99</v>
      </c>
      <c r="G6" s="8" t="s">
        <v>121</v>
      </c>
    </row>
    <row r="7" spans="2:7" ht="16.5" thickBot="1" x14ac:dyDescent="0.3">
      <c r="B7" s="92"/>
      <c r="C7" s="6">
        <v>5</v>
      </c>
      <c r="D7" s="7" t="s">
        <v>101</v>
      </c>
      <c r="E7" s="7" t="s">
        <v>51</v>
      </c>
      <c r="F7" s="7" t="s">
        <v>100</v>
      </c>
      <c r="G7" s="8" t="s">
        <v>99</v>
      </c>
    </row>
    <row r="8" spans="2:7" ht="16.5" thickBot="1" x14ac:dyDescent="0.3">
      <c r="B8" s="92"/>
      <c r="C8" s="6">
        <v>6</v>
      </c>
      <c r="D8" s="7" t="s">
        <v>125</v>
      </c>
      <c r="E8" s="11" t="s">
        <v>61</v>
      </c>
      <c r="F8" s="7" t="s">
        <v>121</v>
      </c>
      <c r="G8" s="8" t="s">
        <v>100</v>
      </c>
    </row>
    <row r="9" spans="2:7" ht="16.5" thickBot="1" x14ac:dyDescent="0.3">
      <c r="B9" s="92"/>
      <c r="C9" s="6">
        <v>7</v>
      </c>
      <c r="D9" s="7"/>
      <c r="E9" s="7"/>
      <c r="F9" s="7"/>
      <c r="G9" s="8"/>
    </row>
    <row r="10" spans="2:7" ht="16.5" thickBot="1" x14ac:dyDescent="0.3">
      <c r="B10" s="12"/>
      <c r="C10" s="13"/>
      <c r="D10" s="65">
        <v>39</v>
      </c>
      <c r="E10" s="64">
        <v>38</v>
      </c>
      <c r="F10" s="65">
        <v>49</v>
      </c>
      <c r="G10" s="65">
        <v>48</v>
      </c>
    </row>
    <row r="11" spans="2:7" ht="16.5" thickBot="1" x14ac:dyDescent="0.3">
      <c r="B11" s="94" t="s">
        <v>17</v>
      </c>
      <c r="C11" s="14">
        <v>1</v>
      </c>
      <c r="D11" s="11" t="s">
        <v>76</v>
      </c>
      <c r="E11" s="7" t="s">
        <v>121</v>
      </c>
      <c r="F11" s="7" t="s">
        <v>89</v>
      </c>
      <c r="G11" s="15" t="s">
        <v>89</v>
      </c>
    </row>
    <row r="12" spans="2:7" ht="16.5" thickBot="1" x14ac:dyDescent="0.3">
      <c r="B12" s="92"/>
      <c r="C12" s="14">
        <v>2</v>
      </c>
      <c r="D12" s="7" t="s">
        <v>78</v>
      </c>
      <c r="E12" s="7" t="s">
        <v>78</v>
      </c>
      <c r="F12" s="7" t="s">
        <v>76</v>
      </c>
      <c r="G12" s="8" t="s">
        <v>98</v>
      </c>
    </row>
    <row r="13" spans="2:7" ht="16.5" thickBot="1" x14ac:dyDescent="0.3">
      <c r="B13" s="92"/>
      <c r="C13" s="14">
        <v>3</v>
      </c>
      <c r="D13" s="7" t="s">
        <v>121</v>
      </c>
      <c r="E13" s="7" t="s">
        <v>103</v>
      </c>
      <c r="F13" s="7" t="s">
        <v>76</v>
      </c>
      <c r="G13" s="8" t="s">
        <v>76</v>
      </c>
    </row>
    <row r="14" spans="2:7" ht="16.5" thickBot="1" x14ac:dyDescent="0.3">
      <c r="B14" s="92"/>
      <c r="C14" s="14">
        <v>4</v>
      </c>
      <c r="D14" s="7" t="s">
        <v>76</v>
      </c>
      <c r="E14" s="7" t="s">
        <v>76</v>
      </c>
      <c r="F14" s="7" t="s">
        <v>121</v>
      </c>
      <c r="G14" s="8" t="s">
        <v>76</v>
      </c>
    </row>
    <row r="15" spans="2:7" ht="16.5" thickBot="1" x14ac:dyDescent="0.3">
      <c r="B15" s="92"/>
      <c r="C15" s="14">
        <v>5</v>
      </c>
      <c r="D15" s="7" t="s">
        <v>103</v>
      </c>
      <c r="E15" s="7" t="s">
        <v>98</v>
      </c>
      <c r="F15" s="7" t="s">
        <v>98</v>
      </c>
      <c r="G15" s="8" t="s">
        <v>121</v>
      </c>
    </row>
    <row r="16" spans="2:7" ht="16.5" thickBot="1" x14ac:dyDescent="0.3">
      <c r="B16" s="92"/>
      <c r="C16" s="14">
        <v>6</v>
      </c>
      <c r="D16" s="10" t="s">
        <v>78</v>
      </c>
      <c r="E16" s="7" t="s">
        <v>78</v>
      </c>
      <c r="F16" s="7"/>
      <c r="G16" s="8"/>
    </row>
    <row r="17" spans="2:7" ht="16.5" thickBot="1" x14ac:dyDescent="0.3">
      <c r="B17" s="92"/>
      <c r="C17" s="14">
        <v>7</v>
      </c>
      <c r="D17" s="7"/>
      <c r="E17" s="7"/>
      <c r="F17" s="7" t="str">
        <f>IF(ISERROR(VLOOKUP(F$3,$E$3:$BM$51,64,FALSE))," ",VLOOKUP(F$3,$E$3:$BM$51,64,FALSE))</f>
        <v xml:space="preserve"> </v>
      </c>
      <c r="G17" s="8" t="str">
        <f>IF(ISERROR(VLOOKUP(G$3,$E$3:$BM$51,64,FALSE))," ",VLOOKUP(G$3,$E$3:$BM$51,64,FALSE))</f>
        <v xml:space="preserve"> </v>
      </c>
    </row>
    <row r="18" spans="2:7" ht="16.5" thickBot="1" x14ac:dyDescent="0.3">
      <c r="B18" s="12"/>
      <c r="C18" s="13"/>
      <c r="D18" s="65">
        <v>45</v>
      </c>
      <c r="E18" s="72" t="s">
        <v>128</v>
      </c>
      <c r="F18" s="73">
        <v>42</v>
      </c>
      <c r="G18" s="74">
        <v>42</v>
      </c>
    </row>
    <row r="19" spans="2:7" ht="16.5" thickBot="1" x14ac:dyDescent="0.3">
      <c r="B19" s="94" t="s">
        <v>18</v>
      </c>
      <c r="C19" s="14">
        <v>1</v>
      </c>
      <c r="D19" s="11" t="s">
        <v>98</v>
      </c>
      <c r="E19" s="11" t="s">
        <v>99</v>
      </c>
      <c r="F19" s="11" t="s">
        <v>89</v>
      </c>
      <c r="G19" s="8" t="s">
        <v>78</v>
      </c>
    </row>
    <row r="20" spans="2:7" ht="16.5" thickBot="1" x14ac:dyDescent="0.3">
      <c r="B20" s="92"/>
      <c r="C20" s="14">
        <v>2</v>
      </c>
      <c r="D20" s="7" t="s">
        <v>76</v>
      </c>
      <c r="E20" s="7" t="s">
        <v>99</v>
      </c>
      <c r="F20" s="7" t="s">
        <v>89</v>
      </c>
      <c r="G20" s="8" t="s">
        <v>43</v>
      </c>
    </row>
    <row r="21" spans="2:7" ht="16.5" thickBot="1" x14ac:dyDescent="0.3">
      <c r="B21" s="92"/>
      <c r="C21" s="14">
        <v>3</v>
      </c>
      <c r="D21" s="7" t="s">
        <v>76</v>
      </c>
      <c r="E21" s="7" t="s">
        <v>43</v>
      </c>
      <c r="F21" s="7" t="s">
        <v>78</v>
      </c>
      <c r="G21" s="8" t="s">
        <v>98</v>
      </c>
    </row>
    <row r="22" spans="2:7" ht="16.5" thickBot="1" x14ac:dyDescent="0.3">
      <c r="B22" s="92"/>
      <c r="C22" s="14">
        <v>4</v>
      </c>
      <c r="D22" s="7" t="s">
        <v>51</v>
      </c>
      <c r="E22" s="7" t="s">
        <v>101</v>
      </c>
      <c r="F22" s="7" t="s">
        <v>43</v>
      </c>
      <c r="G22" s="8" t="s">
        <v>89</v>
      </c>
    </row>
    <row r="23" spans="2:7" ht="16.5" thickBot="1" x14ac:dyDescent="0.3">
      <c r="B23" s="92"/>
      <c r="C23" s="14">
        <v>5</v>
      </c>
      <c r="D23" s="7" t="s">
        <v>126</v>
      </c>
      <c r="E23" s="7" t="s">
        <v>101</v>
      </c>
      <c r="F23" s="7" t="s">
        <v>103</v>
      </c>
      <c r="G23" s="8" t="s">
        <v>89</v>
      </c>
    </row>
    <row r="24" spans="2:7" ht="16.5" thickBot="1" x14ac:dyDescent="0.3">
      <c r="B24" s="92"/>
      <c r="C24" s="14">
        <v>6</v>
      </c>
      <c r="D24" s="7"/>
      <c r="E24" s="7" t="s">
        <v>100</v>
      </c>
      <c r="F24" s="7" t="s">
        <v>125</v>
      </c>
      <c r="G24" s="8"/>
    </row>
    <row r="25" spans="2:7" ht="16.5" thickBot="1" x14ac:dyDescent="0.3">
      <c r="B25" s="92"/>
      <c r="C25" s="14">
        <v>7</v>
      </c>
      <c r="D25" s="7"/>
      <c r="E25" s="7"/>
      <c r="F25" s="7"/>
      <c r="G25" s="8"/>
    </row>
    <row r="26" spans="2:7" ht="16.5" thickBot="1" x14ac:dyDescent="0.3">
      <c r="B26" s="16"/>
      <c r="C26" s="13"/>
      <c r="D26" s="65">
        <v>39</v>
      </c>
      <c r="E26" s="72" t="s">
        <v>104</v>
      </c>
      <c r="F26" s="73">
        <v>26</v>
      </c>
      <c r="G26" s="74">
        <v>27</v>
      </c>
    </row>
    <row r="27" spans="2:7" ht="16.5" thickBot="1" x14ac:dyDescent="0.3">
      <c r="B27" s="92" t="s">
        <v>19</v>
      </c>
      <c r="C27" s="14">
        <v>1</v>
      </c>
      <c r="D27" s="11" t="s">
        <v>89</v>
      </c>
      <c r="E27" s="11" t="s">
        <v>100</v>
      </c>
      <c r="F27" s="11" t="s">
        <v>100</v>
      </c>
      <c r="G27" s="15" t="s">
        <v>103</v>
      </c>
    </row>
    <row r="28" spans="2:7" ht="16.5" thickBot="1" x14ac:dyDescent="0.3">
      <c r="B28" s="92"/>
      <c r="C28" s="14">
        <v>2</v>
      </c>
      <c r="D28" s="7" t="s">
        <v>89</v>
      </c>
      <c r="E28" s="7" t="s">
        <v>89</v>
      </c>
      <c r="F28" s="7" t="s">
        <v>43</v>
      </c>
      <c r="G28" s="8" t="s">
        <v>100</v>
      </c>
    </row>
    <row r="29" spans="2:7" ht="16.5" thickBot="1" x14ac:dyDescent="0.3">
      <c r="B29" s="92"/>
      <c r="C29" s="14">
        <v>3</v>
      </c>
      <c r="D29" s="7" t="s">
        <v>43</v>
      </c>
      <c r="E29" s="7" t="s">
        <v>89</v>
      </c>
      <c r="F29" s="7" t="s">
        <v>98</v>
      </c>
      <c r="G29" s="8" t="s">
        <v>99</v>
      </c>
    </row>
    <row r="30" spans="2:7" ht="16.5" thickBot="1" x14ac:dyDescent="0.3">
      <c r="B30" s="92"/>
      <c r="C30" s="14">
        <v>4</v>
      </c>
      <c r="D30" s="7" t="s">
        <v>98</v>
      </c>
      <c r="E30" s="7" t="s">
        <v>98</v>
      </c>
      <c r="F30" s="7" t="s">
        <v>76</v>
      </c>
      <c r="G30" s="8" t="s">
        <v>121</v>
      </c>
    </row>
    <row r="31" spans="2:7" ht="16.5" thickBot="1" x14ac:dyDescent="0.3">
      <c r="B31" s="92"/>
      <c r="C31" s="14">
        <v>5</v>
      </c>
      <c r="D31" s="7" t="s">
        <v>99</v>
      </c>
      <c r="E31" s="7" t="s">
        <v>43</v>
      </c>
      <c r="F31" s="7"/>
      <c r="G31" s="8" t="s">
        <v>51</v>
      </c>
    </row>
    <row r="32" spans="2:7" ht="16.5" thickBot="1" x14ac:dyDescent="0.3">
      <c r="B32" s="92"/>
      <c r="C32" s="14">
        <v>6</v>
      </c>
      <c r="D32" s="7"/>
      <c r="E32" s="7" t="str">
        <f>IF(ISERROR(VLOOKUP(E$3,$AF$3:$BM$51,34,FALSE))," ",VLOOKUP(E$3,$AF$3:$BM$51,34,FALSE))</f>
        <v xml:space="preserve"> </v>
      </c>
      <c r="F32" s="7"/>
      <c r="G32" s="8"/>
    </row>
    <row r="33" spans="2:7" ht="16.5" thickBot="1" x14ac:dyDescent="0.3">
      <c r="B33" s="92"/>
      <c r="C33" s="14">
        <v>7</v>
      </c>
      <c r="D33" s="7"/>
      <c r="E33" s="7" t="str">
        <f>IF(ISERROR(VLOOKUP(E$3,$AH$3:$BM$51,32,FALSE))," ",VLOOKUP(E$3,$AH$3:$BM$51,32,FALSE))</f>
        <v xml:space="preserve"> </v>
      </c>
      <c r="F33" s="7"/>
      <c r="G33" s="8" t="str">
        <f>IF(ISERROR(VLOOKUP(G$3,$AH$3:$BM$51,32,FALSE))," ",VLOOKUP(G$3,$AH$3:$BM$51,32,FALSE))</f>
        <v xml:space="preserve"> </v>
      </c>
    </row>
    <row r="34" spans="2:7" ht="16.5" thickBot="1" x14ac:dyDescent="0.3">
      <c r="B34" s="16"/>
      <c r="C34" s="13"/>
      <c r="D34" s="65">
        <v>31</v>
      </c>
      <c r="E34" s="72" t="s">
        <v>131</v>
      </c>
      <c r="F34" s="73">
        <v>32</v>
      </c>
      <c r="G34" s="74">
        <v>40</v>
      </c>
    </row>
    <row r="35" spans="2:7" ht="16.5" thickBot="1" x14ac:dyDescent="0.3">
      <c r="B35" s="92" t="s">
        <v>20</v>
      </c>
      <c r="C35" s="14">
        <v>1</v>
      </c>
      <c r="D35" s="7" t="s">
        <v>100</v>
      </c>
      <c r="E35" s="8" t="s">
        <v>129</v>
      </c>
      <c r="F35" s="11" t="s">
        <v>98</v>
      </c>
      <c r="G35" s="8" t="s">
        <v>98</v>
      </c>
    </row>
    <row r="36" spans="2:7" ht="16.5" thickBot="1" x14ac:dyDescent="0.3">
      <c r="B36" s="92"/>
      <c r="C36" s="14">
        <v>2</v>
      </c>
      <c r="D36" s="7" t="s">
        <v>121</v>
      </c>
      <c r="E36" s="11" t="s">
        <v>76</v>
      </c>
      <c r="F36" s="7" t="s">
        <v>121</v>
      </c>
      <c r="G36" s="8" t="s">
        <v>129</v>
      </c>
    </row>
    <row r="37" spans="2:7" ht="16.5" thickBot="1" x14ac:dyDescent="0.3">
      <c r="B37" s="92"/>
      <c r="C37" s="14">
        <v>3</v>
      </c>
      <c r="D37" s="7" t="s">
        <v>76</v>
      </c>
      <c r="E37" s="7" t="s">
        <v>43</v>
      </c>
      <c r="F37" s="7" t="s">
        <v>55</v>
      </c>
      <c r="G37" s="8" t="s">
        <v>76</v>
      </c>
    </row>
    <row r="38" spans="2:7" ht="16.5" thickBot="1" x14ac:dyDescent="0.3">
      <c r="B38" s="92"/>
      <c r="C38" s="14">
        <v>4</v>
      </c>
      <c r="D38" s="7" t="s">
        <v>127</v>
      </c>
      <c r="E38" s="7" t="s">
        <v>98</v>
      </c>
      <c r="F38" s="7" t="s">
        <v>55</v>
      </c>
      <c r="G38" s="8" t="s">
        <v>55</v>
      </c>
    </row>
    <row r="39" spans="2:7" ht="16.5" thickBot="1" x14ac:dyDescent="0.3">
      <c r="B39" s="92"/>
      <c r="C39" s="14">
        <v>5</v>
      </c>
      <c r="D39" s="7" t="s">
        <v>43</v>
      </c>
      <c r="E39" s="7" t="s">
        <v>121</v>
      </c>
      <c r="F39" s="7" t="s">
        <v>99</v>
      </c>
      <c r="G39" s="8" t="s">
        <v>55</v>
      </c>
    </row>
    <row r="40" spans="2:7" ht="15.75" x14ac:dyDescent="0.25">
      <c r="B40" s="92"/>
      <c r="C40" s="17">
        <v>6</v>
      </c>
      <c r="D40" s="18"/>
      <c r="E40" s="18" t="s">
        <v>125</v>
      </c>
      <c r="F40" s="18"/>
      <c r="G40" s="18" t="s">
        <v>100</v>
      </c>
    </row>
    <row r="41" spans="2:7" ht="16.5" thickBot="1" x14ac:dyDescent="0.3">
      <c r="B41" s="92"/>
      <c r="C41" s="14">
        <v>7</v>
      </c>
      <c r="D41" s="11"/>
      <c r="E41" s="11" t="str">
        <f>IF(ISERROR(VLOOKUP(E$3,$AX$3:$BM$51,16,FALSE))," ",VLOOKUP(E$3,$AX$3:$BM$51,16,FALSE))</f>
        <v xml:space="preserve"> </v>
      </c>
      <c r="F41" s="11" t="str">
        <f>IF(ISERROR(VLOOKUP(F$3,$AX$3:$BM$51,16,FALSE))," ",VLOOKUP(F$3,$AX$3:$BM$51,16,FALSE))</f>
        <v xml:space="preserve"> </v>
      </c>
      <c r="G41" s="15" t="str">
        <f>IF(ISERROR(VLOOKUP(G$3,$AX$3:$BM$51,16,FALSE))," ",VLOOKUP(G$3,$AX$3:$BM$51,16,FALSE))</f>
        <v xml:space="preserve"> </v>
      </c>
    </row>
    <row r="42" spans="2:7" ht="16.5" thickBot="1" x14ac:dyDescent="0.3">
      <c r="B42" s="16"/>
      <c r="C42" s="66"/>
      <c r="D42" s="63">
        <v>33</v>
      </c>
      <c r="E42" s="72" t="s">
        <v>130</v>
      </c>
      <c r="F42" s="73">
        <v>38</v>
      </c>
      <c r="G42" s="74">
        <v>43</v>
      </c>
    </row>
    <row r="43" spans="2:7" ht="16.5" thickBot="1" x14ac:dyDescent="0.3">
      <c r="B43" s="92" t="s">
        <v>21</v>
      </c>
      <c r="C43" s="14">
        <v>1</v>
      </c>
      <c r="D43" s="11" t="s">
        <v>100</v>
      </c>
      <c r="E43" s="11" t="s">
        <v>101</v>
      </c>
      <c r="F43" s="7" t="s">
        <v>76</v>
      </c>
      <c r="G43" s="15" t="s">
        <v>76</v>
      </c>
    </row>
    <row r="44" spans="2:7" ht="16.5" thickBot="1" x14ac:dyDescent="0.3">
      <c r="B44" s="92"/>
      <c r="C44" s="14">
        <v>2</v>
      </c>
      <c r="D44" s="7" t="s">
        <v>101</v>
      </c>
      <c r="E44" s="7" t="s">
        <v>76</v>
      </c>
      <c r="F44" s="7" t="s">
        <v>102</v>
      </c>
      <c r="G44" s="8" t="s">
        <v>101</v>
      </c>
    </row>
    <row r="45" spans="2:7" ht="16.5" thickBot="1" x14ac:dyDescent="0.3">
      <c r="B45" s="92"/>
      <c r="C45" s="14">
        <v>3</v>
      </c>
      <c r="D45" s="7" t="s">
        <v>101</v>
      </c>
      <c r="E45" s="11" t="s">
        <v>102</v>
      </c>
      <c r="F45" s="7" t="s">
        <v>101</v>
      </c>
      <c r="G45" s="69" t="s">
        <v>102</v>
      </c>
    </row>
    <row r="46" spans="2:7" ht="16.5" thickBot="1" x14ac:dyDescent="0.3">
      <c r="B46" s="92"/>
      <c r="C46" s="14">
        <v>4</v>
      </c>
      <c r="D46" s="67" t="s">
        <v>102</v>
      </c>
      <c r="E46" s="68" t="s">
        <v>100</v>
      </c>
      <c r="F46" s="68" t="s">
        <v>51</v>
      </c>
      <c r="G46" s="8" t="s">
        <v>89</v>
      </c>
    </row>
    <row r="47" spans="2:7" ht="18.75" customHeight="1" thickBot="1" x14ac:dyDescent="0.3">
      <c r="B47" s="70"/>
      <c r="C47" s="71"/>
      <c r="D47" s="75">
        <v>39</v>
      </c>
      <c r="E47" s="76">
        <v>41</v>
      </c>
      <c r="F47" s="75">
        <v>35</v>
      </c>
      <c r="G47" s="77">
        <v>34</v>
      </c>
    </row>
    <row r="48" spans="2:7" x14ac:dyDescent="0.25">
      <c r="C48" s="2"/>
      <c r="D48" s="2"/>
      <c r="E48" s="2"/>
      <c r="F48" s="2"/>
      <c r="G48" s="2"/>
    </row>
  </sheetData>
  <mergeCells count="7">
    <mergeCell ref="B35:B41"/>
    <mergeCell ref="B43:B46"/>
    <mergeCell ref="B1:G1"/>
    <mergeCell ref="B3:B9"/>
    <mergeCell ref="B11:B17"/>
    <mergeCell ref="B19:B25"/>
    <mergeCell ref="B27:B33"/>
  </mergeCells>
  <pageMargins left="0.31496062992125984" right="0.11811023622047245" top="0.55118110236220474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расписание 1-4</vt:lpstr>
      <vt:lpstr>расписание 5-9</vt:lpstr>
      <vt:lpstr>расписание 10-11</vt:lpstr>
      <vt:lpstr>'расписание 10-11'!Область_печати</vt:lpstr>
      <vt:lpstr>'расписание 1-4'!Область_печати</vt:lpstr>
      <vt:lpstr>'расписание 5-9'!Область_печати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2024-09-26T02:22:34Z</dcterms:modified>
</cp:coreProperties>
</file>